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I:\Pensioenstaf\Communicatie\Appel\Website\Documenten\SWO\"/>
    </mc:Choice>
  </mc:AlternateContent>
  <xr:revisionPtr revIDLastSave="0" documentId="8_{948E74A9-8290-416B-87DA-BF847FE9B90C}" xr6:coauthVersionLast="47" xr6:coauthVersionMax="47" xr10:uidLastSave="{00000000-0000-0000-0000-000000000000}"/>
  <bookViews>
    <workbookView xWindow="-120" yWindow="-120" windowWidth="29040" windowHeight="15720" tabRatio="571" xr2:uid="{00000000-000D-0000-FFFF-FFFF00000000}"/>
  </bookViews>
  <sheets>
    <sheet name="2025" sheetId="1" r:id="rId1"/>
    <sheet name="Legenda" sheetId="2" r:id="rId2"/>
    <sheet name="Waarden pulldowns" sheetId="3" state="hidden" r:id="rId3"/>
  </sheets>
  <definedNames>
    <definedName name="_xlnm._FilterDatabase" localSheetId="0" hidden="1">'2025'!$A$1:$AE$1</definedName>
    <definedName name="_xlnm.Print_Area" localSheetId="0">'2025'!$A:$AD</definedName>
    <definedName name="_xlnm.Print_Titles" localSheetId="0">'2025'!$1:$1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 i="1" l="1"/>
  <c r="T3" i="1"/>
</calcChain>
</file>

<file path=xl/sharedStrings.xml><?xml version="1.0" encoding="utf-8"?>
<sst xmlns="http://schemas.openxmlformats.org/spreadsheetml/2006/main" count="673" uniqueCount="203">
  <si>
    <t>Premie % werkgeversdeel</t>
  </si>
  <si>
    <t>Maximaal premie % werknemersdeel</t>
  </si>
  <si>
    <t>Moment van toetreding</t>
  </si>
  <si>
    <t>n.v.t.</t>
  </si>
  <si>
    <t>Moment einde opbouw/premie-betaling</t>
  </si>
  <si>
    <t>Primo/ Ultimo</t>
  </si>
  <si>
    <t>Primo</t>
  </si>
  <si>
    <t>Fonds</t>
  </si>
  <si>
    <t>Omschrijving regeling</t>
  </si>
  <si>
    <t>PUO</t>
  </si>
  <si>
    <t>Premie % totaal</t>
  </si>
  <si>
    <t>Nominatief</t>
  </si>
  <si>
    <t>Collectief of Nominatief?</t>
  </si>
  <si>
    <t>Ultimo</t>
  </si>
  <si>
    <t>Gegeven</t>
  </si>
  <si>
    <t>Afspraak</t>
  </si>
  <si>
    <t>Velden mogen niet leeg zijn. Vul met n.v.t. als niet van toepassing</t>
  </si>
  <si>
    <t>Algemeen</t>
  </si>
  <si>
    <t>Gewijzigde gegevens</t>
  </si>
  <si>
    <t>Verplicht</t>
  </si>
  <si>
    <t>Collectief</t>
  </si>
  <si>
    <t>Status</t>
  </si>
  <si>
    <t>Concept</t>
  </si>
  <si>
    <t>Definitief</t>
  </si>
  <si>
    <t>Ingangsdatum geldigheid gegevens</t>
  </si>
  <si>
    <t>Methode pensioengevend loon</t>
  </si>
  <si>
    <t>uur</t>
  </si>
  <si>
    <t>dag</t>
  </si>
  <si>
    <t>jaar</t>
  </si>
  <si>
    <t xml:space="preserve">Cellen die zijn gewijzigd t.o.v. vorig jaar geel arceren. </t>
  </si>
  <si>
    <t>Methode minimum premiegrondslag</t>
  </si>
  <si>
    <t>Bedrag minimum premiegrondslag</t>
  </si>
  <si>
    <t>Methode franchise</t>
  </si>
  <si>
    <t>Primo / Ultimo</t>
  </si>
  <si>
    <r>
      <t xml:space="preserve">Regeling kenmerk </t>
    </r>
    <r>
      <rPr>
        <sz val="10"/>
        <rFont val="Courier New"/>
        <family val="3"/>
      </rPr>
      <t>&lt;RegKnmrk&gt;</t>
    </r>
  </si>
  <si>
    <r>
      <t xml:space="preserve">Regeling variant </t>
    </r>
    <r>
      <rPr>
        <sz val="10"/>
        <rFont val="Courier New"/>
        <family val="3"/>
      </rPr>
      <t>&lt;RegVrnt&gt;</t>
    </r>
  </si>
  <si>
    <r>
      <t xml:space="preserve">Opbouw 'Regelingloon' </t>
    </r>
    <r>
      <rPr>
        <sz val="10"/>
        <rFont val="Courier New"/>
        <family val="3"/>
      </rPr>
      <t>&lt;RegLn&gt;</t>
    </r>
  </si>
  <si>
    <r>
      <t xml:space="preserve">Opbouw 'Premiegrondslag' </t>
    </r>
    <r>
      <rPr>
        <sz val="10"/>
        <rFont val="Courier New"/>
        <family val="3"/>
      </rPr>
      <t>&lt;PremieGrslg&gt;</t>
    </r>
  </si>
  <si>
    <r>
      <t xml:space="preserve">Definitie 'Variabel inkomen - Onregelmatigheidstoeslag' </t>
    </r>
    <r>
      <rPr>
        <sz val="10"/>
        <rFont val="Courier New"/>
        <family val="3"/>
      </rPr>
      <t>&lt;OnrTsl&gt;</t>
    </r>
  </si>
  <si>
    <r>
      <t>Definitie 'Variabel inkomen - Provisie'</t>
    </r>
    <r>
      <rPr>
        <sz val="10"/>
        <rFont val="Courier New"/>
        <family val="3"/>
      </rPr>
      <t xml:space="preserve"> &lt;Prov&gt;</t>
    </r>
  </si>
  <si>
    <t xml:space="preserve">Bevat bedrag, ‘n.v.t.’ of ‘zie overeenkomst’ </t>
  </si>
  <si>
    <t>Bevat percentage, ‘actuarieel’, ’zie overeenkomst’</t>
  </si>
  <si>
    <t>Bevat percentage, ‘actuarieel’, ’zie overeenkomst’, 'zie cao'</t>
  </si>
  <si>
    <t>Type deelname</t>
  </si>
  <si>
    <t>Vrijwillig individueel</t>
  </si>
  <si>
    <t>Vrijwillig collectief (alle medewerkers)</t>
  </si>
  <si>
    <t>Vrijwillig collectief (groepen medewerkers)</t>
  </si>
  <si>
    <t>Zie overeenkomst</t>
  </si>
  <si>
    <t>Per regeling of variant wordt in ieder geval een regel aangemaakt met de uitgangswaarden. Aanvullend worden eventueel regels opgenomen die de mogelijke variaties per werkgever beschrijven (zie overeenkomst).</t>
  </si>
  <si>
    <r>
      <t xml:space="preserve">Definitie 'Verloonde uren voor regeling' </t>
    </r>
    <r>
      <rPr>
        <sz val="10"/>
        <rFont val="Courier New"/>
        <family val="3"/>
      </rPr>
      <t>&lt;AantVerlUPens&gt;</t>
    </r>
  </si>
  <si>
    <t>Gebroken tijdvak / deeltijdfactor</t>
  </si>
  <si>
    <t>Bedrag maximum pensioengevend loon per periode</t>
  </si>
  <si>
    <t>Bedrag maximum pensioengevend loon per jaar</t>
  </si>
  <si>
    <t>Bedrag franchise per periode</t>
  </si>
  <si>
    <t>Bedrag franchise per jaar</t>
  </si>
  <si>
    <t>Bevat bedrag, ‘n.v.t.’ of ‘zie overeenkomst’. Van toepassing als het de basis vormt van het niet-afgeronde periodebedrag.</t>
  </si>
  <si>
    <t>Toelichting hoe de deeltijdfactor wordt bepaald, ook i.g.v. een gebroken tijdvak.</t>
  </si>
  <si>
    <t>Methode maximum regelingloon</t>
  </si>
  <si>
    <t>Bedrag maximum regelingloon per periode</t>
  </si>
  <si>
    <t>Bedrag maximum regelingloon per jaar</t>
  </si>
  <si>
    <t xml:space="preserve"> </t>
  </si>
  <si>
    <t>verplicht</t>
  </si>
  <si>
    <t>1e dag v.d maand 68 jaar</t>
  </si>
  <si>
    <t>Appel Pensioenuitvoering</t>
  </si>
  <si>
    <t>Banden en Wielenbranch</t>
  </si>
  <si>
    <t>Stichting Bedrijfstakpensioenfonds voor de Banden- en Wielenbranche</t>
  </si>
  <si>
    <t>Verplichte basispensioenregeling</t>
  </si>
  <si>
    <t>12 x overeengekomen bruto maandsalaris, 13 x overeengekomen salaris per 4 weken of 52 x overeengekomen weeksalaris, vermeerderd met vakantietoeslag. Ploegentoeslag is ook pensioengevend.</t>
  </si>
  <si>
    <t>U0109-1099</t>
  </si>
  <si>
    <t>U0109-1174</t>
  </si>
  <si>
    <t>Aspiranten; Verplichte basispensioenregeling</t>
  </si>
  <si>
    <t>1e dag v.d. maand in dienst</t>
  </si>
  <si>
    <t>laatste dag voorafgaand aan overgang naar basisregeling</t>
  </si>
  <si>
    <t>S0036-1101</t>
  </si>
  <si>
    <t>Sociaal Fonds</t>
  </si>
  <si>
    <t>brutoloon Wfsv</t>
  </si>
  <si>
    <t>Stichting Fonds Collectieve Belangen voor de Banden- en Wielenbranche</t>
  </si>
  <si>
    <t>Banden en Wielenbranch - SOCIAAL FONDS</t>
  </si>
  <si>
    <t>Versienummer</t>
  </si>
  <si>
    <t>Datum laatste wijziging</t>
  </si>
  <si>
    <t>Generatieregeling</t>
  </si>
  <si>
    <t>pensioengevend loon in periode minus franchise</t>
  </si>
  <si>
    <t>Het aantal uren dat aan de werknemer voor de inkomstenverhouding in het aangiftetijdvak is verloond. Het betreft hier alleen de uren die meetellen voor de vaststelling van de pensioen- en/of premiegrondslag.</t>
  </si>
  <si>
    <t>Bedrijfspensioenfonds Molenaars</t>
  </si>
  <si>
    <t>U0182-1111</t>
  </si>
  <si>
    <t>Verplichte basispensioenregeling, 55-; Verplichte pensioenregeling</t>
  </si>
  <si>
    <t>Bij indiensttreding</t>
  </si>
  <si>
    <t>Ongemaximeerd vast fulltime bruto jaarsalaris + vakantiegeld + vaste toeslagen + (minimum resultatenuitkering voorgaand jaar - alleen 25% pensioengevend)</t>
  </si>
  <si>
    <t>gemaximeerd regelingloon - franchise</t>
  </si>
  <si>
    <t>n.v.t. - is onderdeel van het regelingloon</t>
  </si>
  <si>
    <t>U0182-1180</t>
  </si>
  <si>
    <t>Vrijwillige aanvullende excedentregeling; Vrijwillig contract</t>
  </si>
  <si>
    <t>regelingloon - maximum regelingloon</t>
  </si>
  <si>
    <t>Stichting De Samenwerking Pensioenfonds voor het Slagersbedrijf</t>
  </si>
  <si>
    <t>U0162-1157</t>
  </si>
  <si>
    <t>Ouderdomspensioen en nabestaandenpensioen; Verplichte pensioenregeling</t>
  </si>
  <si>
    <t>Het ongemaximeerd aantal uren dat aan de deelnemer voor de inkomstenverhouding in het aangiftetijdvak is verloond.</t>
  </si>
  <si>
    <t xml:space="preserve">laatste dag voorafgaand aan overgang naar basisregeling </t>
  </si>
  <si>
    <t xml:space="preserve">Stichting Vormings- en Ontwikkelingsfonds in het Slagersbedrijf </t>
  </si>
  <si>
    <t>S0058-1158</t>
  </si>
  <si>
    <t>Sociaal Fonds Slagersbedrijf, Verplichte regeling</t>
  </si>
  <si>
    <t>gemaximeerd regelingloon</t>
  </si>
  <si>
    <r>
      <t>Premieovk</t>
    </r>
    <r>
      <rPr>
        <sz val="10"/>
        <rFont val="Arial"/>
        <family val="2"/>
      </rPr>
      <t>: Leeftijdsafhankelijk premie%</t>
    </r>
    <r>
      <rPr>
        <b/>
        <sz val="10"/>
        <rFont val="Arial"/>
        <family val="2"/>
      </rPr>
      <t xml:space="preserve">
Middelloon: </t>
    </r>
    <r>
      <rPr>
        <sz val="10"/>
        <rFont val="Arial"/>
        <family val="2"/>
      </rPr>
      <t>actuariele premie</t>
    </r>
  </si>
  <si>
    <t>Contracturen van de deelnemer in het tijdvak of, indien 0-uren contract het daadwerkelijk aantal gewerkte uren in een tijdvak.</t>
  </si>
  <si>
    <t>Molenaars</t>
  </si>
  <si>
    <t>Slagers</t>
  </si>
  <si>
    <t>Slagers - Sociaal Fonds</t>
  </si>
  <si>
    <t>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</si>
  <si>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</si>
  <si>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Cellen die vooralsnog niet zijn gewijzigd en waarvan de vulling niet definitief is blauw arceren.</t>
  </si>
  <si>
    <t>Cellen die zijn gewijzigd t.o.v. de laatste keer dat de gegevens van deze regeling zijn opgeleverd, oranje arceren.</t>
  </si>
  <si>
    <t>Bevat een versienummer dat als volgt is opgebouwd: status+[jaartal]+vv</t>
  </si>
  <si>
    <t>Bijvoorbeeld:</t>
  </si>
  <si>
    <t xml:space="preserve">Bevat de datum dat de laatste wijzigingen aan de regelinggegevens of concept-regelinggegevens van betreffende regeling zijn doorgegeven aan SIVI. </t>
  </si>
  <si>
    <t>Primo: een regeling waarvoor geldt dat de grondslag voor premie en opbouw per jaar vooraf wordt bepaald.</t>
  </si>
  <si>
    <t xml:space="preserve">Ultimo: een regeling waarvoor geldt dat de grondslag voor premie en opbouw per wijziging wordt bepaald. </t>
  </si>
  <si>
    <t>Uitleg of sprake is van een generatieregeling en de invloed op:</t>
  </si>
  <si>
    <t>- Regelingloon &lt;RegLn&gt;</t>
  </si>
  <si>
    <t>- Contract uren per week &lt;AantUCtrWk&gt; of Parttime percentage &lt;PtPerc&gt;</t>
  </si>
  <si>
    <t>- Aantal verloonde uren voor regeling &lt;AantVerlUPens&gt;</t>
  </si>
  <si>
    <t>Thales Nederland Pensioenfonds</t>
  </si>
  <si>
    <t>U0485-1207</t>
  </si>
  <si>
    <t>n.v.t</t>
  </si>
  <si>
    <t>sv dagen</t>
  </si>
  <si>
    <t>het op de datum van vaststelling van de pensioengrondslag voor de deelnemer geldende vaste
salaris van 12 maal het maandsalaris of 13 maal het periode-salaris vermeerderd met de
vakantietoeslag en de eindejaarsuitkering.</t>
  </si>
  <si>
    <t>pensioengevend loon  in periode minus franchise</t>
  </si>
  <si>
    <t xml:space="preserve">Het aantal uren dat aan de werknemer voor de inkomstenverhouding in het aangiftetijdvak is verloond. Het betreft hier alleen de uren die meetellen voor de
vaststelling van de pensioen- en/of premiegrondslag.                                                </t>
  </si>
  <si>
    <t>Beton producten industrie</t>
  </si>
  <si>
    <t>Betonproductenindustrie</t>
  </si>
  <si>
    <t>U0129-1168</t>
  </si>
  <si>
    <t>Aspiranten regeling; Verplichte basispensioenregeling</t>
  </si>
  <si>
    <t>U0129-1071</t>
  </si>
  <si>
    <t>Verplichte basispensioenregeling, 55- werknemers</t>
  </si>
  <si>
    <t>U0129-1169</t>
  </si>
  <si>
    <t>Actuariële financiering</t>
  </si>
  <si>
    <t xml:space="preserve">Generatieregeling vanaf 60 jaar met 100% pensioenopbouw, pensioengevendsalaris en het deeltijdfactor blijven ongewijzigd. </t>
  </si>
  <si>
    <t>tijdvakken (12 of 13) + breuk gedeeltelijke periode op basis van 30-dagen/maand resp. 28-dagen/4-weken</t>
  </si>
  <si>
    <t>1e dag v.d. maand 18 jaar</t>
  </si>
  <si>
    <t>Pensioenfonds Cosun</t>
  </si>
  <si>
    <t>U0369-1208</t>
  </si>
  <si>
    <t>U0369-1209</t>
  </si>
  <si>
    <t>68e verjaardag</t>
  </si>
  <si>
    <t>het op de datum van vaststelling van de pensioengrondslag voor de deelnemer geldende verdiende
jaarsalaris van voorgaand jaar.</t>
  </si>
  <si>
    <t>vaste jaarsalaris + gemiddelde variabele compenenten over voorgaand jaar</t>
  </si>
  <si>
    <t>Generatieregeling 100% pensioenopbouw, 90% salaris, 80% werken.</t>
  </si>
  <si>
    <t>Verplichte basispensioenregeling, gemiddeld variabel</t>
  </si>
  <si>
    <t>tijdvakken (12) + breuk gedeeltelijke periode op basis van 30-dagen/maand. 
- in dienst voor de 15e van de maand, wordt over de betreffende maand een volle maand berekend
- in dienst op of na de 15e van de maand, wordt over de betreffende maand geen premie berekend
- uit  dienst voor de 15e van de maand, wordt over de betreffende maand geen   premie berekend
- uit dienst op of na de 15e van de maand, wordt over de betreffende maand een volle maand berekend</t>
  </si>
  <si>
    <t>Pensioenfonds Witteveen en Bos</t>
  </si>
  <si>
    <t>U0528-1210</t>
  </si>
  <si>
    <t>C202501: eerste concept van de regelinggegevens van 2025</t>
  </si>
  <si>
    <t>C202502: tweede concept van de regelinggegevens van 2025</t>
  </si>
  <si>
    <t>D202501: definitieve versie van de regelinggegevens van 2025</t>
  </si>
  <si>
    <t>D202502: bijgestelde versie van de regelinggegevens van 2025</t>
  </si>
  <si>
    <t>C202501</t>
  </si>
  <si>
    <t>Op de dag voorafgaand aan de AOW datum.</t>
  </si>
  <si>
    <t>67e verjaardag</t>
  </si>
  <si>
    <t xml:space="preserve">tijdvakken (12) + breuk gedeeltelijke periode op basis van 30-dagen/maand. 
- in dienst gedurende de maand: de periode wordt berekend vanaf de datum in dienst. maandperiode: ( 30 -/- dag_in_dienst + 1) /30 x deeltijdfactor. jaarperiode: ( 30 -/- dag_in_dienst + 1) /360 x deeltijdfactor (plus ev. gehele maanden erbij, als je het een volledig jaar betreft)
- uit  dienst gedurende de maand, de periode wordt berekend tot de datum uit dienst. maanperiode: (dag_uit_dienst - 1) / 30 x deeltijdfactor. jaarperiode (dag_uit_dienst -1 ) /360 x deeltijdfactor  (plus ev. gehele maanden erbij, als je het een volledig jaar betreft)
</t>
  </si>
  <si>
    <t>Het twaalfvoud van het per 1 januari van elk kalenderjaar of per het latere tijdstip van aanvang binnen dat jaar van het deelnemerschap geldende vaste bruto maandsalaris vermeerderd met de dan geldende vakantietoeslag, uitgaande van een voltijdsbetrekking;</t>
  </si>
  <si>
    <t>Pensioenfonds Robeco</t>
  </si>
  <si>
    <t>U0447-1211</t>
  </si>
  <si>
    <t>Het twaalfvoud van het per 1 april van elk kalenderjaar of per het latere tijdstip van aanvang binnen dat jaar van het deelnemerschap geldende vaste bruto maandsalaris vermeerderd met de dan geldende vakantietoeslag, uitgaande van een voltijdsbetrekking;</t>
  </si>
  <si>
    <t>U0447-1212</t>
  </si>
  <si>
    <t>Vrijwillig</t>
  </si>
  <si>
    <t>Zuivel</t>
  </si>
  <si>
    <t>U0705-1196</t>
  </si>
  <si>
    <t>BASA</t>
  </si>
  <si>
    <t>Verplichte pensioenregeling (grondslag A)</t>
  </si>
  <si>
    <t>Jaar</t>
  </si>
  <si>
    <t>Volgens afspraak tussen WG en WN</t>
  </si>
  <si>
    <t>1e dag v.d. maand waarin de deelnemer 18 jaar wordt</t>
  </si>
  <si>
    <t>dag waarop (gewezen) deelnemer 68 jaar wordt</t>
  </si>
  <si>
    <t>Decimale perioden (12 of 13 vaste perioden per jaar met in gebroken perioden een berekening op basis van kalenderdagen)</t>
  </si>
  <si>
    <r>
      <t xml:space="preserve">Pensioengevendloon A:
Het ongemaximeerde vaste fulltime jaarsalaris en vaste toeslagen op 1 januari van enig jaar of op latere datum van indiensttreding. 
Als vaste toeslagen worden aangemerkt;
• vakantietoeslag, 
• eindejaarsuitkering 
• EHBO-diplomatoeslag 
• BHV-toeslag 
</t>
    </r>
    <r>
      <rPr>
        <sz val="10"/>
        <color rgb="FFFF0000"/>
        <rFont val="Arial"/>
        <family val="2"/>
      </rPr>
      <t>• AMT toeslag (arbeidsmarkt toeslag, nieuw v.a juli 2023)</t>
    </r>
    <r>
      <rPr>
        <sz val="10"/>
        <rFont val="Arial"/>
        <family val="2"/>
      </rPr>
      <t xml:space="preserve">
Onder het vaste salaris wordt eveneens de uitkering als bedoeld in art. 30 lid 2 sub d van de CAO voor de zuivelindustrie begrepen alsmede de uitkering als bedoeld in art. 15 lid 2 sub d van de CAO voor het hoger personeel in de zuivelindustrie.</t>
    </r>
  </si>
  <si>
    <t>Gemaximeerd ((Pensioengevendloon A  -/- Franchise * pt%) + (Pensioengevendloon B) x opbouwpercentage))
franchise op grondslag B is alleen van toepassing als de franchise bij grondslag A niet volledig is benut</t>
  </si>
  <si>
    <t>Het aantal uren dat aan de werknemer voor de inkomstenverhouding in het aangiftetijdvak is verloond.</t>
  </si>
  <si>
    <t>U0705-1198</t>
  </si>
  <si>
    <t>BASB</t>
  </si>
  <si>
    <t>Verplichte pensioenregeling (grondslag B)</t>
  </si>
  <si>
    <r>
      <t xml:space="preserve">Pensioengevendloon B:
Het totaal aan  werkelijk uitgekeerde variabele salaris over het kalenderjaar voorafgaand aan de 1e januari van enig jaar,  Als variabele toeslag wordt aangemerkt de toeslag uit hoofde van arbeid in ploegendienst, arbeid op onaangename uren, arbeid op het weekeinde, arbeid op feestdagen, vergoeding van consignatie en extra opkomst en de over voornoemde variabele toeslagen berekende vakantietoeslag en eindejaarsuitkering. Beloning voor overwerk wordt niet als variabel salaris aangemerkt.
</t>
    </r>
    <r>
      <rPr>
        <sz val="10"/>
        <color rgb="FFFF0000"/>
        <rFont val="Arial"/>
        <family val="2"/>
      </rPr>
      <t>Bij een arbeidsduur 36 naar 40 uur, verloonde extra uren voorgaand jaar. (nieuw in cao v.a. juli 2023)</t>
    </r>
    <r>
      <rPr>
        <sz val="10"/>
        <rFont val="Arial"/>
        <family val="2"/>
      </rPr>
      <t xml:space="preserve">
Het pensioengevendloon B dient als periode bedrag te worden doorgegeven (jaarbedrag / perioden).</t>
    </r>
  </si>
  <si>
    <t>Wordt bepaald in regeling BASA</t>
  </si>
  <si>
    <t>Zie regelingloon</t>
  </si>
  <si>
    <t>U0705-1220</t>
  </si>
  <si>
    <t>AOPCA</t>
  </si>
  <si>
    <t>Arbeidsongeschiktheid pensioen
Collectieve regeling
- Basis regeling 10% (tot max SV loon) bij volledige arbeidsongeschiktheid
- Excedent regeling van 80% boven max SV loon bij volledige arbeidsongeschikheid</t>
  </si>
  <si>
    <t>Vrijwilig collectief</t>
  </si>
  <si>
    <t>actuarieel</t>
  </si>
  <si>
    <t>Regelingloon</t>
  </si>
  <si>
    <t>U0705-1221</t>
  </si>
  <si>
    <t>AOPCB</t>
  </si>
  <si>
    <t>U0705-1230</t>
  </si>
  <si>
    <t>TPPC</t>
  </si>
  <si>
    <t>Tijdelijk Partnerpensioen (collectieve regeling)</t>
  </si>
  <si>
    <t>Verzekerd bedrag</t>
  </si>
  <si>
    <t>U0705-1231</t>
  </si>
  <si>
    <t>TPPI</t>
  </si>
  <si>
    <t>Tijdelijk Partnerpensioen (individuele regeling)</t>
  </si>
  <si>
    <t>Basis regeling € 75.864 (max SV loon in 2025)
Excedent geen maximum</t>
  </si>
  <si>
    <t>D202501</t>
  </si>
  <si>
    <t>Werkbare dagen
Maximaal 1.983,6 uur per jaar
(261 dagen * 7,6 uur)
(261 dgn / 12 maand = 21,75 dgn per maand)
(260 dgn / 13 periodes = 20 dgn per periode)</t>
  </si>
  <si>
    <t>Jaarlijks vast te stellen nominaal verzekerd bedrag 
(in 2025 € 20,355,00)</t>
  </si>
  <si>
    <t>€ 20.069 (in 2025)</t>
  </si>
  <si>
    <t>Jaarlijks vast te stellen met de werkgever een grensbedrag tussen € 82.490 (in 2025 ) en het fiscaal maximum van € 137.800,00 (in 2025)
(Max Pensioengrondslag A + B)</t>
  </si>
  <si>
    <t>Bedrag conform vaststelling werkgever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</si>
</sst>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_-&quot;€&quot;\ * #,##0.00_-;_-&quot;€&quot;\ * #,##0.00\-;_-&quot;€&quot;\ * &quot;-&quot;??_-;_-@_-"/>
    <numFmt numFmtId="165" formatCode="0.000%"/>
    <numFmt numFmtId="166" formatCode="00000000000"/>
    <numFmt numFmtId="167" formatCode="_ &quot;€&quot;\ * #,##0.00000_ ;_ &quot;€&quot;\ * \-#,##0.00000_ ;_ &quot;€&quot;\ * &quot;-&quot;??_ ;_ @_ "/>
    <numFmt numFmtId="168" formatCode="&quot;€&quot;\ #,##0.00"/>
  </numFmts>
  <fonts count="36" x14ac:knownFonts="1">
    <font>
      <sz val="10"/>
      <name val="Arial"/>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urier New"/>
      <family val="3"/>
    </font>
    <font>
      <sz val="11"/>
      <name val="Arial"/>
      <family val="2"/>
    </font>
    <font>
      <b/>
      <u/>
      <sz val="11"/>
      <color indexed="12"/>
      <name val="Arial"/>
      <family val="2"/>
    </font>
    <font>
      <b/>
      <u/>
      <sz val="10"/>
      <color indexed="12"/>
      <name val="Arial"/>
      <family val="2"/>
    </font>
    <font>
      <u/>
      <sz val="10"/>
      <name val="Arial"/>
      <family val="2"/>
    </font>
    <font>
      <sz val="10"/>
      <color theme="1"/>
      <name val="Arial"/>
      <family val="2"/>
    </font>
    <font>
      <sz val="10"/>
      <color rgb="FFFF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FFC000"/>
        <bgColor indexed="64"/>
      </patternFill>
    </fill>
    <fill>
      <patternFill patternType="solid">
        <fgColor theme="1"/>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9BBB59"/>
        <bgColor rgb="FF000000"/>
      </patternFill>
    </fill>
    <fill>
      <patternFill patternType="solid">
        <fgColor rgb="FFFFFF00"/>
        <bgColor rgb="FF000000"/>
      </patternFill>
    </fill>
    <fill>
      <patternFill patternType="solid">
        <fgColor rgb="FF00B0F0"/>
        <bgColor rgb="FF000000"/>
      </patternFill>
    </fill>
    <fill>
      <patternFill patternType="solid">
        <fgColor rgb="FFFFC000"/>
        <bgColor rgb="FF000000"/>
      </patternFill>
    </fill>
    <fill>
      <patternFill patternType="solid">
        <fgColor theme="0" tint="-4.9989318521683403E-2"/>
        <bgColor indexed="64"/>
      </patternFill>
    </fill>
    <fill>
      <patternFill patternType="solid">
        <fgColor rgb="FFDDE4EC"/>
        <bgColor indexed="64"/>
      </patternFill>
    </fill>
    <fill>
      <patternFill patternType="solid">
        <fgColor rgb="FFFFFF00"/>
        <bgColor indexed="64"/>
      </patternFill>
    </fill>
    <fill>
      <patternFill patternType="solid">
        <fgColor rgb="FF00B0F0"/>
        <bgColor indexed="64"/>
      </patternFill>
    </fill>
    <fill>
      <patternFill patternType="solid">
        <fgColor rgb="FFBDA6BA"/>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5" fillId="0" borderId="0" applyNumberFormat="0" applyFill="0" applyBorder="0" applyAlignment="0" applyProtection="0">
      <alignment vertical="top"/>
      <protection locked="0"/>
    </xf>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25" fillId="23" borderId="7" applyNumberFormat="0" applyFont="0" applyAlignment="0" applyProtection="0"/>
    <xf numFmtId="2" fontId="30" fillId="28" borderId="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7"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7" fillId="0" borderId="0" applyFont="0" applyFill="0" applyBorder="0" applyAlignment="0" applyProtection="0"/>
    <xf numFmtId="0" fontId="1" fillId="0" borderId="0"/>
    <xf numFmtId="0" fontId="1" fillId="0" borderId="0"/>
  </cellStyleXfs>
  <cellXfs count="88">
    <xf numFmtId="0" fontId="0" fillId="0" borderId="0" xfId="0"/>
    <xf numFmtId="0" fontId="1" fillId="0" borderId="0" xfId="0" applyFont="1" applyAlignment="1">
      <alignment vertical="top" wrapText="1"/>
    </xf>
    <xf numFmtId="0" fontId="23" fillId="0" borderId="0" xfId="0" applyFont="1" applyAlignment="1">
      <alignment vertical="top" wrapText="1"/>
    </xf>
    <xf numFmtId="164" fontId="1" fillId="0" borderId="0" xfId="0" applyNumberFormat="1" applyFont="1" applyAlignment="1">
      <alignment vertical="top" wrapText="1"/>
    </xf>
    <xf numFmtId="165" fontId="1" fillId="0" borderId="0" xfId="0" applyNumberFormat="1" applyFont="1" applyAlignment="1">
      <alignment vertical="top" wrapText="1"/>
    </xf>
    <xf numFmtId="14" fontId="1" fillId="0" borderId="0" xfId="0" applyNumberFormat="1" applyFont="1" applyAlignment="1">
      <alignment vertical="top" wrapText="1"/>
    </xf>
    <xf numFmtId="0" fontId="2" fillId="24" borderId="10" xfId="0" applyFont="1" applyFill="1" applyBorder="1" applyAlignment="1">
      <alignment horizontal="left" vertical="top" wrapText="1"/>
    </xf>
    <xf numFmtId="14" fontId="2" fillId="24" borderId="10" xfId="0" applyNumberFormat="1" applyFont="1" applyFill="1" applyBorder="1" applyAlignment="1">
      <alignment horizontal="left" vertical="top" wrapText="1"/>
    </xf>
    <xf numFmtId="165" fontId="2" fillId="24" borderId="10" xfId="0" applyNumberFormat="1" applyFont="1" applyFill="1" applyBorder="1" applyAlignment="1">
      <alignment horizontal="left" vertical="top" wrapText="1"/>
    </xf>
    <xf numFmtId="0" fontId="2" fillId="24" borderId="10" xfId="0" applyFont="1" applyFill="1" applyBorder="1" applyAlignment="1">
      <alignment horizontal="left" vertical="top"/>
    </xf>
    <xf numFmtId="0" fontId="23" fillId="0" borderId="0" xfId="0" applyFont="1" applyAlignment="1">
      <alignment vertical="top"/>
    </xf>
    <xf numFmtId="0" fontId="1" fillId="0" borderId="0" xfId="0" applyFont="1" applyAlignment="1">
      <alignment horizontal="center" vertical="top" wrapText="1"/>
    </xf>
    <xf numFmtId="0" fontId="1" fillId="0" borderId="0" xfId="0" applyFont="1"/>
    <xf numFmtId="0" fontId="1" fillId="25" borderId="0" xfId="0" applyFont="1" applyFill="1"/>
    <xf numFmtId="0" fontId="28" fillId="26" borderId="0" xfId="0" applyFont="1" applyFill="1" applyAlignment="1">
      <alignment vertical="top" wrapText="1"/>
    </xf>
    <xf numFmtId="0" fontId="0" fillId="0" borderId="0" xfId="0" applyAlignment="1">
      <alignment vertical="top" wrapText="1"/>
    </xf>
    <xf numFmtId="0" fontId="1" fillId="0" borderId="10" xfId="0" applyFont="1" applyBorder="1" applyAlignment="1">
      <alignment vertical="top" wrapText="1"/>
    </xf>
    <xf numFmtId="14" fontId="1" fillId="0" borderId="10" xfId="0" applyNumberFormat="1" applyFont="1" applyBorder="1" applyAlignment="1">
      <alignment vertical="top"/>
    </xf>
    <xf numFmtId="164" fontId="1" fillId="0" borderId="10" xfId="0" applyNumberFormat="1" applyFont="1" applyBorder="1" applyAlignment="1">
      <alignment vertical="top" wrapText="1"/>
    </xf>
    <xf numFmtId="165" fontId="1" fillId="0" borderId="10" xfId="0" applyNumberFormat="1" applyFont="1" applyBorder="1" applyAlignment="1">
      <alignment vertical="top" wrapText="1"/>
    </xf>
    <xf numFmtId="0" fontId="1" fillId="0" borderId="10" xfId="29" applyFont="1" applyFill="1" applyBorder="1" applyAlignment="1" applyProtection="1">
      <alignment vertical="top"/>
    </xf>
    <xf numFmtId="0" fontId="1" fillId="0" borderId="10" xfId="29" applyFont="1" applyFill="1" applyBorder="1" applyAlignment="1" applyProtection="1">
      <alignment vertical="top" wrapText="1"/>
    </xf>
    <xf numFmtId="0" fontId="1" fillId="0" borderId="11" xfId="0" applyFont="1" applyBorder="1" applyAlignment="1">
      <alignment vertical="top" wrapText="1"/>
    </xf>
    <xf numFmtId="0" fontId="2" fillId="0" borderId="10" xfId="0" applyFont="1" applyBorder="1" applyAlignment="1">
      <alignment horizontal="left" vertical="top" wrapText="1"/>
    </xf>
    <xf numFmtId="0" fontId="2" fillId="27" borderId="10" xfId="0" applyFont="1" applyFill="1" applyBorder="1" applyAlignment="1">
      <alignment vertical="top" wrapText="1"/>
    </xf>
    <xf numFmtId="0" fontId="2" fillId="27" borderId="10" xfId="0" applyFont="1" applyFill="1" applyBorder="1" applyAlignment="1">
      <alignment vertical="top"/>
    </xf>
    <xf numFmtId="0" fontId="1" fillId="27" borderId="10" xfId="0" applyFont="1" applyFill="1" applyBorder="1" applyAlignment="1">
      <alignment vertical="top" wrapText="1"/>
    </xf>
    <xf numFmtId="166" fontId="1" fillId="27" borderId="10" xfId="0" applyNumberFormat="1" applyFont="1" applyFill="1" applyBorder="1" applyAlignment="1">
      <alignment vertical="top" wrapText="1"/>
    </xf>
    <xf numFmtId="14" fontId="1" fillId="27" borderId="10" xfId="0" applyNumberFormat="1" applyFont="1" applyFill="1" applyBorder="1" applyAlignment="1">
      <alignment vertical="top" wrapText="1"/>
    </xf>
    <xf numFmtId="164" fontId="1" fillId="27" borderId="10" xfId="0" applyNumberFormat="1" applyFont="1" applyFill="1" applyBorder="1" applyAlignment="1">
      <alignment vertical="top" wrapText="1"/>
    </xf>
    <xf numFmtId="165" fontId="1" fillId="27" borderId="10" xfId="0" applyNumberFormat="1" applyFont="1" applyFill="1" applyBorder="1" applyAlignment="1">
      <alignment vertical="top" wrapText="1"/>
    </xf>
    <xf numFmtId="1" fontId="1" fillId="27" borderId="10" xfId="0" applyNumberFormat="1" applyFont="1" applyFill="1" applyBorder="1" applyAlignment="1">
      <alignment vertical="top" wrapText="1"/>
    </xf>
    <xf numFmtId="10" fontId="1" fillId="27" borderId="10" xfId="0" applyNumberFormat="1" applyFont="1" applyFill="1" applyBorder="1" applyAlignment="1">
      <alignment vertical="top" wrapText="1"/>
    </xf>
    <xf numFmtId="167" fontId="1" fillId="27" borderId="10" xfId="0" applyNumberFormat="1" applyFont="1" applyFill="1" applyBorder="1" applyAlignment="1">
      <alignment vertical="top" wrapText="1"/>
    </xf>
    <xf numFmtId="0" fontId="1" fillId="29" borderId="10" xfId="0" applyFont="1" applyFill="1" applyBorder="1" applyAlignment="1">
      <alignment vertical="top" wrapText="1"/>
    </xf>
    <xf numFmtId="14" fontId="1" fillId="29" borderId="10" xfId="0" applyNumberFormat="1" applyFont="1" applyFill="1" applyBorder="1" applyAlignment="1">
      <alignment vertical="top" wrapText="1"/>
    </xf>
    <xf numFmtId="165" fontId="1" fillId="29" borderId="10" xfId="0" applyNumberFormat="1" applyFont="1" applyFill="1" applyBorder="1" applyAlignment="1">
      <alignment vertical="top" wrapText="1"/>
    </xf>
    <xf numFmtId="0" fontId="1" fillId="0" borderId="10" xfId="0" applyFont="1" applyBorder="1" applyAlignment="1">
      <alignment horizontal="left" vertical="top" wrapText="1"/>
    </xf>
    <xf numFmtId="0" fontId="2" fillId="24" borderId="11" xfId="0" applyFont="1" applyFill="1" applyBorder="1" applyAlignment="1">
      <alignment horizontal="left" vertical="top" wrapText="1"/>
    </xf>
    <xf numFmtId="0" fontId="1" fillId="27" borderId="11" xfId="0" applyFont="1" applyFill="1" applyBorder="1" applyAlignment="1">
      <alignment vertical="top" wrapText="1"/>
    </xf>
    <xf numFmtId="0" fontId="24" fillId="30" borderId="10" xfId="0" applyFont="1" applyFill="1" applyBorder="1" applyAlignment="1">
      <alignment vertical="top" wrapText="1"/>
    </xf>
    <xf numFmtId="0" fontId="2" fillId="30" borderId="10" xfId="0" applyFont="1" applyFill="1" applyBorder="1" applyAlignment="1">
      <alignment vertical="top" wrapText="1"/>
    </xf>
    <xf numFmtId="0" fontId="2" fillId="30" borderId="10" xfId="0" applyFont="1" applyFill="1" applyBorder="1" applyAlignment="1">
      <alignment vertical="top"/>
    </xf>
    <xf numFmtId="0" fontId="1" fillId="0" borderId="12" xfId="0" applyFont="1" applyBorder="1" applyAlignment="1">
      <alignment vertical="top" wrapText="1"/>
    </xf>
    <xf numFmtId="0" fontId="1" fillId="31" borderId="0" xfId="0" applyFont="1" applyFill="1" applyAlignment="1">
      <alignment vertical="top" wrapText="1"/>
    </xf>
    <xf numFmtId="0" fontId="1" fillId="0" borderId="12" xfId="0" applyFont="1" applyBorder="1" applyAlignment="1">
      <alignment horizontal="left" vertical="top" wrapText="1"/>
    </xf>
    <xf numFmtId="0" fontId="2" fillId="30" borderId="10" xfId="0" applyFont="1" applyFill="1" applyBorder="1"/>
    <xf numFmtId="0" fontId="1" fillId="30" borderId="10" xfId="0" applyFont="1" applyFill="1" applyBorder="1" applyAlignment="1">
      <alignment vertical="top" wrapText="1"/>
    </xf>
    <xf numFmtId="0" fontId="31" fillId="30" borderId="10" xfId="29" applyFont="1" applyFill="1" applyBorder="1" applyAlignment="1" applyProtection="1">
      <alignment vertical="top" wrapText="1"/>
    </xf>
    <xf numFmtId="0" fontId="32" fillId="30" borderId="10" xfId="29" applyFont="1" applyFill="1" applyBorder="1" applyAlignment="1" applyProtection="1">
      <alignment vertical="top" wrapText="1"/>
    </xf>
    <xf numFmtId="0" fontId="32" fillId="27" borderId="10" xfId="29" applyFont="1" applyFill="1" applyBorder="1" applyAlignment="1" applyProtection="1">
      <alignment vertical="top"/>
    </xf>
    <xf numFmtId="0" fontId="1" fillId="32" borderId="0" xfId="0" applyFont="1" applyFill="1" applyAlignment="1">
      <alignment vertical="top" wrapText="1"/>
    </xf>
    <xf numFmtId="0" fontId="1" fillId="33" borderId="0" xfId="0" applyFont="1" applyFill="1" applyAlignment="1">
      <alignment vertical="top" wrapText="1"/>
    </xf>
    <xf numFmtId="0" fontId="1" fillId="34" borderId="10" xfId="0" applyFont="1" applyFill="1" applyBorder="1" applyAlignment="1">
      <alignment vertical="top" wrapText="1"/>
    </xf>
    <xf numFmtId="0" fontId="1" fillId="35" borderId="10" xfId="0" applyFont="1" applyFill="1" applyBorder="1" applyAlignment="1">
      <alignment vertical="top" wrapText="1"/>
    </xf>
    <xf numFmtId="0" fontId="24" fillId="27" borderId="10" xfId="29" applyFont="1" applyFill="1" applyBorder="1" applyAlignment="1" applyProtection="1">
      <alignment vertical="top"/>
    </xf>
    <xf numFmtId="0" fontId="1" fillId="27" borderId="0" xfId="0" applyFont="1" applyFill="1" applyAlignment="1">
      <alignment vertical="top" wrapText="1"/>
    </xf>
    <xf numFmtId="0" fontId="1" fillId="34" borderId="12" xfId="0" applyFont="1" applyFill="1" applyBorder="1" applyAlignment="1">
      <alignment vertical="top" wrapText="1"/>
    </xf>
    <xf numFmtId="49" fontId="1" fillId="0" borderId="10" xfId="0" applyNumberFormat="1" applyFont="1" applyBorder="1" applyAlignment="1">
      <alignment vertical="top" wrapText="1"/>
    </xf>
    <xf numFmtId="0" fontId="1" fillId="25" borderId="10" xfId="0" applyFont="1" applyFill="1" applyBorder="1" applyAlignment="1">
      <alignment vertical="top" wrapText="1"/>
    </xf>
    <xf numFmtId="8" fontId="1" fillId="0" borderId="10" xfId="0" applyNumberFormat="1" applyFont="1" applyBorder="1" applyAlignment="1">
      <alignment horizontal="left" vertical="top" wrapText="1"/>
    </xf>
    <xf numFmtId="14" fontId="1" fillId="29" borderId="12" xfId="0" applyNumberFormat="1" applyFont="1" applyFill="1" applyBorder="1" applyAlignment="1">
      <alignment vertical="top" wrapText="1"/>
    </xf>
    <xf numFmtId="14" fontId="1" fillId="0" borderId="12" xfId="0" applyNumberFormat="1" applyFont="1" applyBorder="1" applyAlignment="1">
      <alignment vertical="top" wrapText="1"/>
    </xf>
    <xf numFmtId="8" fontId="1" fillId="0" borderId="12" xfId="0" applyNumberFormat="1" applyFont="1" applyBorder="1" applyAlignment="1">
      <alignment vertical="top" wrapText="1"/>
    </xf>
    <xf numFmtId="14" fontId="1" fillId="0" borderId="10" xfId="0" applyNumberFormat="1" applyFont="1" applyBorder="1" applyAlignment="1">
      <alignment vertical="top" wrapText="1"/>
    </xf>
    <xf numFmtId="10" fontId="1" fillId="0" borderId="12" xfId="0" applyNumberFormat="1" applyFont="1" applyBorder="1" applyAlignment="1">
      <alignment vertical="top" wrapText="1"/>
    </xf>
    <xf numFmtId="0" fontId="2" fillId="0" borderId="12" xfId="0" applyFont="1" applyBorder="1" applyAlignment="1">
      <alignment vertical="top" wrapText="1"/>
    </xf>
    <xf numFmtId="0" fontId="33" fillId="27" borderId="10" xfId="29" applyFont="1" applyFill="1" applyBorder="1" applyAlignment="1" applyProtection="1">
      <alignment vertical="top"/>
    </xf>
    <xf numFmtId="0" fontId="1" fillId="25" borderId="12" xfId="0" applyFont="1" applyFill="1" applyBorder="1" applyAlignment="1">
      <alignment vertical="top" wrapText="1"/>
    </xf>
    <xf numFmtId="8" fontId="1" fillId="25" borderId="12" xfId="0" applyNumberFormat="1" applyFont="1" applyFill="1" applyBorder="1" applyAlignment="1">
      <alignment vertical="top" wrapText="1"/>
    </xf>
    <xf numFmtId="14" fontId="1" fillId="25" borderId="10" xfId="0" applyNumberFormat="1" applyFont="1" applyFill="1" applyBorder="1" applyAlignment="1">
      <alignment vertical="top" wrapText="1"/>
    </xf>
    <xf numFmtId="164" fontId="1" fillId="29" borderId="10" xfId="0" applyNumberFormat="1" applyFont="1" applyFill="1" applyBorder="1" applyAlignment="1">
      <alignment vertical="top" wrapText="1"/>
    </xf>
    <xf numFmtId="0" fontId="1" fillId="29" borderId="12" xfId="0" applyFont="1" applyFill="1" applyBorder="1" applyAlignment="1">
      <alignment vertical="top" wrapText="1"/>
    </xf>
    <xf numFmtId="165" fontId="1" fillId="37" borderId="10" xfId="0" applyNumberFormat="1" applyFont="1" applyFill="1" applyBorder="1" applyAlignment="1">
      <alignment vertical="top" wrapText="1"/>
    </xf>
    <xf numFmtId="8" fontId="1" fillId="36" borderId="12" xfId="0" applyNumberFormat="1" applyFont="1" applyFill="1" applyBorder="1" applyAlignment="1">
      <alignment vertical="top" wrapText="1"/>
    </xf>
    <xf numFmtId="0" fontId="24" fillId="38" borderId="10" xfId="29" applyFont="1" applyFill="1" applyBorder="1" applyAlignment="1" applyProtection="1">
      <alignment vertical="top"/>
    </xf>
    <xf numFmtId="0" fontId="34" fillId="0" borderId="10" xfId="0" applyFont="1" applyBorder="1" applyAlignment="1">
      <alignment vertical="top" wrapText="1"/>
    </xf>
    <xf numFmtId="168" fontId="1" fillId="36" borderId="10" xfId="0" applyNumberFormat="1" applyFont="1" applyFill="1" applyBorder="1" applyAlignment="1">
      <alignment vertical="top" wrapText="1"/>
    </xf>
    <xf numFmtId="164" fontId="1" fillId="36" borderId="10" xfId="0" applyNumberFormat="1" applyFont="1" applyFill="1" applyBorder="1" applyAlignment="1">
      <alignment vertical="top" wrapText="1"/>
    </xf>
    <xf numFmtId="0" fontId="0" fillId="0" borderId="10" xfId="0" applyBorder="1" applyAlignment="1">
      <alignment vertical="top" wrapText="1"/>
    </xf>
    <xf numFmtId="168" fontId="0" fillId="0" borderId="10" xfId="0" applyNumberFormat="1" applyBorder="1" applyAlignment="1">
      <alignment vertical="top" wrapText="1"/>
    </xf>
    <xf numFmtId="10" fontId="1" fillId="0" borderId="10" xfId="0" applyNumberFormat="1" applyFont="1" applyBorder="1" applyAlignment="1">
      <alignment vertical="top" wrapText="1"/>
    </xf>
    <xf numFmtId="165" fontId="1" fillId="36" borderId="10" xfId="0" applyNumberFormat="1" applyFont="1" applyFill="1" applyBorder="1" applyAlignment="1">
      <alignment vertical="top" wrapText="1"/>
    </xf>
    <xf numFmtId="8" fontId="1" fillId="29" borderId="12" xfId="0" applyNumberFormat="1" applyFont="1" applyFill="1" applyBorder="1" applyAlignment="1">
      <alignment vertical="top" wrapText="1"/>
    </xf>
    <xf numFmtId="8" fontId="1" fillId="36" borderId="12" xfId="0" applyNumberFormat="1" applyFont="1" applyFill="1" applyBorder="1" applyAlignment="1">
      <alignment horizontal="left" vertical="top" wrapText="1"/>
    </xf>
    <xf numFmtId="0" fontId="1" fillId="36" borderId="12" xfId="0" applyFont="1" applyFill="1" applyBorder="1" applyAlignment="1">
      <alignment vertical="top" wrapText="1"/>
    </xf>
    <xf numFmtId="10" fontId="1" fillId="29" borderId="10" xfId="0" applyNumberFormat="1" applyFont="1" applyFill="1" applyBorder="1" applyAlignment="1">
      <alignment vertical="top" wrapText="1"/>
    </xf>
    <xf numFmtId="0" fontId="1" fillId="0" borderId="0" xfId="0" applyFont="1" applyAlignment="1">
      <alignment vertical="top" wrapText="1"/>
    </xf>
  </cellXfs>
  <cellStyles count="126">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Standaard" xfId="0" builtinId="0"/>
    <cellStyle name="Standaard 11" xfId="125" xr:uid="{5CFDB066-2C17-4A72-AAC9-7ACFE2D49B03}"/>
    <cellStyle name="Standaard 2" xfId="45" xr:uid="{00000000-0005-0000-0000-00006C000000}"/>
    <cellStyle name="Standaard 3" xfId="74" xr:uid="{00000000-0005-0000-0000-00006D000000}"/>
    <cellStyle name="Standaard 7" xfId="124" xr:uid="{259C4258-6002-4473-80F1-57F7826595AE}"/>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thalespensioenfonds.nl/" TargetMode="External"/><Relationship Id="rId7" Type="http://schemas.openxmlformats.org/officeDocument/2006/relationships/hyperlink" Target="https://www.pensioenfondszuivel.nl/" TargetMode="External"/><Relationship Id="rId2" Type="http://schemas.openxmlformats.org/officeDocument/2006/relationships/hyperlink" Target="https://www.betonpensioen.nl/" TargetMode="External"/><Relationship Id="rId1" Type="http://schemas.openxmlformats.org/officeDocument/2006/relationships/hyperlink" Target="http://www.bandenpensioen.nl/" TargetMode="External"/><Relationship Id="rId6" Type="http://schemas.openxmlformats.org/officeDocument/2006/relationships/hyperlink" Target="https://pensioenfondsrobeco.nl/" TargetMode="External"/><Relationship Id="rId5" Type="http://schemas.openxmlformats.org/officeDocument/2006/relationships/hyperlink" Target="https://pensioenfonds.witteveenbos.nl/" TargetMode="External"/><Relationship Id="rId4" Type="http://schemas.openxmlformats.org/officeDocument/2006/relationships/hyperlink" Target="https://pensioenfondscosun.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9"/>
  <sheetViews>
    <sheetView tabSelected="1" zoomScale="55" zoomScaleNormal="55" zoomScaleSheetLayoutView="80" workbookViewId="0">
      <pane xSplit="5" ySplit="1" topLeftCell="M22" activePane="bottomRight" state="frozen"/>
      <selection pane="topRight" activeCell="F1" sqref="F1"/>
      <selection pane="bottomLeft" activeCell="A2" sqref="A2"/>
      <selection pane="bottomRight" activeCell="M30" sqref="M30"/>
    </sheetView>
  </sheetViews>
  <sheetFormatPr defaultColWidth="9.140625" defaultRowHeight="12.75" x14ac:dyDescent="0.2"/>
  <cols>
    <col min="1" max="1" width="40.42578125" style="10" bestFit="1" customWidth="1"/>
    <col min="2" max="2" width="9" style="1" customWidth="1"/>
    <col min="3" max="3" width="16.7109375" style="2" bestFit="1" customWidth="1"/>
    <col min="4" max="4" width="15.140625" style="5" bestFit="1" customWidth="1"/>
    <col min="5" max="5" width="45.140625" style="3" bestFit="1" customWidth="1"/>
    <col min="6" max="6" width="36.28515625" style="5" bestFit="1" customWidth="1"/>
    <col min="7" max="7" width="12" style="5" bestFit="1" customWidth="1"/>
    <col min="8" max="9" width="15.7109375" style="3" customWidth="1"/>
    <col min="10" max="10" width="14" style="3" bestFit="1" customWidth="1"/>
    <col min="11" max="11" width="18.5703125" style="3" customWidth="1"/>
    <col min="12" max="12" width="20.140625" style="3" bestFit="1" customWidth="1"/>
    <col min="13" max="13" width="17.5703125" style="3" customWidth="1"/>
    <col min="14" max="15" width="16.42578125" style="4" customWidth="1"/>
    <col min="16" max="16" width="9.28515625" style="4" customWidth="1"/>
    <col min="17" max="18" width="16.42578125" style="4" customWidth="1"/>
    <col min="19" max="19" width="16.5703125" style="4" customWidth="1"/>
    <col min="20" max="22" width="16.5703125" style="3" customWidth="1"/>
    <col min="23" max="23" width="16.5703125" style="1" customWidth="1"/>
    <col min="24" max="24" width="26.5703125" style="2" customWidth="1"/>
    <col min="25" max="25" width="12.5703125" style="1" customWidth="1"/>
    <col min="26" max="26" width="53.85546875" style="1" customWidth="1"/>
    <col min="27" max="27" width="42.140625" style="3" bestFit="1" customWidth="1"/>
    <col min="28" max="28" width="46.5703125" style="11" customWidth="1"/>
    <col min="29" max="29" width="35.85546875" style="1" bestFit="1" customWidth="1"/>
    <col min="30" max="30" width="26.5703125" style="1" customWidth="1"/>
    <col min="31" max="31" width="19.28515625" style="16" customWidth="1"/>
    <col min="32" max="16384" width="9.140625" style="1"/>
  </cols>
  <sheetData>
    <row r="1" spans="1:31" s="23" customFormat="1" ht="45.75" customHeight="1" x14ac:dyDescent="0.2">
      <c r="A1" s="9" t="s">
        <v>7</v>
      </c>
      <c r="B1" s="6" t="s">
        <v>9</v>
      </c>
      <c r="C1" s="6" t="s">
        <v>34</v>
      </c>
      <c r="D1" s="6" t="s">
        <v>35</v>
      </c>
      <c r="E1" s="6" t="s">
        <v>8</v>
      </c>
      <c r="F1" s="6" t="s">
        <v>43</v>
      </c>
      <c r="G1" s="7" t="s">
        <v>12</v>
      </c>
      <c r="H1" s="6" t="s">
        <v>78</v>
      </c>
      <c r="I1" s="6" t="s">
        <v>79</v>
      </c>
      <c r="J1" s="7" t="s">
        <v>24</v>
      </c>
      <c r="K1" s="6" t="s">
        <v>57</v>
      </c>
      <c r="L1" s="6" t="s">
        <v>58</v>
      </c>
      <c r="M1" s="6" t="s">
        <v>59</v>
      </c>
      <c r="N1" s="6" t="s">
        <v>30</v>
      </c>
      <c r="O1" s="6" t="s">
        <v>31</v>
      </c>
      <c r="P1" s="6" t="s">
        <v>32</v>
      </c>
      <c r="Q1" s="6" t="s">
        <v>53</v>
      </c>
      <c r="R1" s="6" t="s">
        <v>54</v>
      </c>
      <c r="S1" s="8" t="s">
        <v>10</v>
      </c>
      <c r="T1" s="8" t="s">
        <v>0</v>
      </c>
      <c r="U1" s="8" t="s">
        <v>1</v>
      </c>
      <c r="V1" s="6" t="s">
        <v>2</v>
      </c>
      <c r="W1" s="6" t="s">
        <v>4</v>
      </c>
      <c r="X1" s="6" t="s">
        <v>50</v>
      </c>
      <c r="Y1" s="6" t="s">
        <v>5</v>
      </c>
      <c r="Z1" s="6" t="s">
        <v>36</v>
      </c>
      <c r="AA1" s="6" t="s">
        <v>37</v>
      </c>
      <c r="AB1" s="6" t="s">
        <v>49</v>
      </c>
      <c r="AC1" s="6" t="s">
        <v>38</v>
      </c>
      <c r="AD1" s="38" t="s">
        <v>39</v>
      </c>
      <c r="AE1" s="6" t="s">
        <v>80</v>
      </c>
    </row>
    <row r="2" spans="1:31" customFormat="1" x14ac:dyDescent="0.2">
      <c r="A2" s="50" t="s">
        <v>64</v>
      </c>
      <c r="B2" s="26"/>
      <c r="C2" s="27"/>
      <c r="D2" s="27"/>
      <c r="E2" s="26"/>
      <c r="F2" s="26"/>
      <c r="G2" s="26"/>
      <c r="H2" s="26"/>
      <c r="I2" s="26"/>
      <c r="J2" s="28"/>
      <c r="K2" s="28"/>
      <c r="L2" s="33"/>
      <c r="M2" s="29"/>
      <c r="N2" s="29"/>
      <c r="O2" s="29"/>
      <c r="P2" s="30"/>
      <c r="Q2" s="29"/>
      <c r="R2" s="29"/>
      <c r="S2" s="32"/>
      <c r="T2" s="32"/>
      <c r="U2" s="32"/>
      <c r="V2" s="26" t="s">
        <v>60</v>
      </c>
      <c r="W2" s="31"/>
      <c r="X2" s="29"/>
      <c r="Y2" s="24"/>
      <c r="Z2" s="26"/>
      <c r="AA2" s="29"/>
      <c r="AB2" s="30"/>
      <c r="AC2" s="26"/>
      <c r="AD2" s="39"/>
      <c r="AE2" s="26"/>
    </row>
    <row r="3" spans="1:31" ht="102" x14ac:dyDescent="0.2">
      <c r="A3" s="53" t="s">
        <v>65</v>
      </c>
      <c r="B3" s="16" t="s">
        <v>63</v>
      </c>
      <c r="C3" s="54" t="s">
        <v>68</v>
      </c>
      <c r="D3" s="54" t="s">
        <v>3</v>
      </c>
      <c r="E3" s="16" t="s">
        <v>66</v>
      </c>
      <c r="F3" s="16" t="s">
        <v>61</v>
      </c>
      <c r="G3" s="16" t="s">
        <v>11</v>
      </c>
      <c r="H3" s="59" t="s">
        <v>197</v>
      </c>
      <c r="I3" s="70">
        <v>45671</v>
      </c>
      <c r="J3" s="62">
        <v>45658</v>
      </c>
      <c r="K3" s="18" t="s">
        <v>28</v>
      </c>
      <c r="L3" s="18" t="s">
        <v>3</v>
      </c>
      <c r="M3" s="63">
        <v>137800</v>
      </c>
      <c r="N3" s="18" t="s">
        <v>3</v>
      </c>
      <c r="O3" s="18" t="s">
        <v>3</v>
      </c>
      <c r="P3" s="18" t="s">
        <v>28</v>
      </c>
      <c r="Q3" s="18" t="s">
        <v>3</v>
      </c>
      <c r="R3" s="78">
        <v>16326</v>
      </c>
      <c r="S3" s="19">
        <v>0.28299999999999997</v>
      </c>
      <c r="T3" s="19">
        <f>S3*60%</f>
        <v>0.16979999999999998</v>
      </c>
      <c r="U3" s="19">
        <f>S3*40%</f>
        <v>0.1132</v>
      </c>
      <c r="V3" s="34" t="s">
        <v>137</v>
      </c>
      <c r="W3" s="35" t="s">
        <v>62</v>
      </c>
      <c r="X3" s="16" t="s">
        <v>136</v>
      </c>
      <c r="Y3" s="16" t="s">
        <v>6</v>
      </c>
      <c r="Z3" s="36" t="s">
        <v>67</v>
      </c>
      <c r="AA3" s="37" t="s">
        <v>81</v>
      </c>
      <c r="AB3" s="16" t="s">
        <v>82</v>
      </c>
      <c r="AC3" s="16" t="s">
        <v>3</v>
      </c>
      <c r="AD3" s="22" t="s">
        <v>3</v>
      </c>
      <c r="AE3" s="16" t="s">
        <v>135</v>
      </c>
    </row>
    <row r="4" spans="1:31" ht="63.75" x14ac:dyDescent="0.2">
      <c r="A4" s="53" t="s">
        <v>65</v>
      </c>
      <c r="B4" s="16" t="s">
        <v>63</v>
      </c>
      <c r="C4" s="54" t="s">
        <v>69</v>
      </c>
      <c r="D4" s="54" t="s">
        <v>3</v>
      </c>
      <c r="E4" s="16" t="s">
        <v>70</v>
      </c>
      <c r="F4" s="16" t="s">
        <v>19</v>
      </c>
      <c r="G4" s="16" t="s">
        <v>11</v>
      </c>
      <c r="H4" s="59" t="s">
        <v>197</v>
      </c>
      <c r="I4" s="70">
        <v>45671</v>
      </c>
      <c r="J4" s="62">
        <v>45658</v>
      </c>
      <c r="K4" s="18" t="s">
        <v>28</v>
      </c>
      <c r="L4" s="18" t="s">
        <v>3</v>
      </c>
      <c r="M4" s="63">
        <v>137800</v>
      </c>
      <c r="N4" s="18" t="s">
        <v>3</v>
      </c>
      <c r="O4" s="18" t="s">
        <v>3</v>
      </c>
      <c r="P4" s="18" t="s">
        <v>28</v>
      </c>
      <c r="Q4" s="18" t="s">
        <v>3</v>
      </c>
      <c r="R4" s="78">
        <v>16326</v>
      </c>
      <c r="S4" s="19" t="s">
        <v>3</v>
      </c>
      <c r="T4" s="19" t="s">
        <v>3</v>
      </c>
      <c r="U4" s="19" t="s">
        <v>3</v>
      </c>
      <c r="V4" s="34" t="s">
        <v>71</v>
      </c>
      <c r="W4" s="35" t="s">
        <v>72</v>
      </c>
      <c r="X4" s="16" t="s">
        <v>136</v>
      </c>
      <c r="Y4" s="16" t="s">
        <v>6</v>
      </c>
      <c r="Z4" s="36" t="s">
        <v>67</v>
      </c>
      <c r="AA4" s="37" t="s">
        <v>81</v>
      </c>
      <c r="AB4" s="16" t="s">
        <v>82</v>
      </c>
      <c r="AC4" s="16" t="s">
        <v>3</v>
      </c>
      <c r="AD4" s="22" t="s">
        <v>3</v>
      </c>
      <c r="AE4" s="45" t="s">
        <v>3</v>
      </c>
    </row>
    <row r="5" spans="1:31" customFormat="1" x14ac:dyDescent="0.2">
      <c r="A5" s="25" t="s">
        <v>77</v>
      </c>
      <c r="B5" s="26"/>
      <c r="C5" s="27"/>
      <c r="D5" s="27"/>
      <c r="E5" s="26"/>
      <c r="F5" s="26"/>
      <c r="G5" s="26"/>
      <c r="H5" s="26"/>
      <c r="I5" s="26"/>
      <c r="J5" s="28"/>
      <c r="K5" s="28"/>
      <c r="L5" s="33"/>
      <c r="M5" s="29"/>
      <c r="N5" s="29"/>
      <c r="O5" s="29"/>
      <c r="P5" s="30"/>
      <c r="Q5" s="29"/>
      <c r="R5" s="29"/>
      <c r="S5" s="32"/>
      <c r="T5" s="32"/>
      <c r="U5" s="32"/>
      <c r="V5" s="26" t="s">
        <v>60</v>
      </c>
      <c r="W5" s="31"/>
      <c r="X5" s="29"/>
      <c r="Y5" s="24"/>
      <c r="Z5" s="26"/>
      <c r="AA5" s="29"/>
      <c r="AB5" s="30"/>
      <c r="AC5" s="26"/>
      <c r="AD5" s="39"/>
      <c r="AE5" s="26"/>
    </row>
    <row r="6" spans="1:31" ht="86.25" customHeight="1" x14ac:dyDescent="0.2">
      <c r="A6" s="53" t="s">
        <v>76</v>
      </c>
      <c r="B6" s="16" t="s">
        <v>63</v>
      </c>
      <c r="C6" s="54" t="s">
        <v>73</v>
      </c>
      <c r="D6" s="54" t="s">
        <v>3</v>
      </c>
      <c r="E6" s="16" t="s">
        <v>74</v>
      </c>
      <c r="F6" s="16" t="s">
        <v>19</v>
      </c>
      <c r="G6" s="16" t="s">
        <v>20</v>
      </c>
      <c r="H6" s="59" t="s">
        <v>197</v>
      </c>
      <c r="I6" s="70">
        <v>45671</v>
      </c>
      <c r="J6" s="62">
        <v>45658</v>
      </c>
      <c r="K6" s="18" t="s">
        <v>28</v>
      </c>
      <c r="L6" s="18" t="s">
        <v>3</v>
      </c>
      <c r="M6" s="60" t="s">
        <v>3</v>
      </c>
      <c r="N6" s="18" t="s">
        <v>3</v>
      </c>
      <c r="O6" s="18" t="s">
        <v>3</v>
      </c>
      <c r="P6" s="18" t="s">
        <v>28</v>
      </c>
      <c r="Q6" s="18" t="s">
        <v>3</v>
      </c>
      <c r="R6" s="19" t="s">
        <v>3</v>
      </c>
      <c r="S6" s="81">
        <v>1.0999999999999999E-2</v>
      </c>
      <c r="T6" s="81">
        <v>1.0999999999999999E-2</v>
      </c>
      <c r="U6" s="81">
        <v>0</v>
      </c>
      <c r="V6" s="19" t="s">
        <v>3</v>
      </c>
      <c r="W6" s="19" t="s">
        <v>3</v>
      </c>
      <c r="X6" s="19" t="s">
        <v>3</v>
      </c>
      <c r="Y6" s="16" t="s">
        <v>13</v>
      </c>
      <c r="Z6" s="19" t="s">
        <v>75</v>
      </c>
      <c r="AA6" s="37" t="s">
        <v>75</v>
      </c>
      <c r="AB6" s="16" t="s">
        <v>82</v>
      </c>
      <c r="AC6" s="16" t="s">
        <v>3</v>
      </c>
      <c r="AD6" s="22" t="s">
        <v>3</v>
      </c>
      <c r="AE6" s="45" t="s">
        <v>3</v>
      </c>
    </row>
    <row r="7" spans="1:31" ht="15" x14ac:dyDescent="0.2">
      <c r="A7" s="48" t="s">
        <v>104</v>
      </c>
      <c r="B7" s="40"/>
      <c r="C7" s="41"/>
      <c r="D7" s="41"/>
      <c r="E7" s="41"/>
      <c r="F7" s="41"/>
      <c r="G7" s="41"/>
      <c r="H7" s="41"/>
      <c r="I7" s="41"/>
      <c r="J7" s="42"/>
      <c r="K7" s="42"/>
      <c r="L7" s="42"/>
      <c r="M7" s="41"/>
      <c r="N7" s="41"/>
      <c r="O7" s="41"/>
      <c r="P7" s="41"/>
      <c r="Q7" s="41"/>
      <c r="R7" s="41"/>
      <c r="S7" s="41"/>
      <c r="T7" s="41"/>
      <c r="U7" s="41"/>
      <c r="V7" s="41" t="s">
        <v>60</v>
      </c>
      <c r="W7" s="41"/>
      <c r="X7" s="41"/>
      <c r="Y7" s="41"/>
      <c r="Z7" s="41"/>
      <c r="AA7" s="41"/>
      <c r="AB7" s="41"/>
      <c r="AC7" s="41"/>
      <c r="AD7" s="41"/>
      <c r="AE7" s="26"/>
    </row>
    <row r="8" spans="1:31" ht="51" x14ac:dyDescent="0.2">
      <c r="A8" s="57" t="s">
        <v>83</v>
      </c>
      <c r="B8" s="43" t="s">
        <v>63</v>
      </c>
      <c r="C8" s="54" t="s">
        <v>84</v>
      </c>
      <c r="D8" s="54" t="s">
        <v>3</v>
      </c>
      <c r="E8" s="43" t="s">
        <v>85</v>
      </c>
      <c r="F8" s="16" t="s">
        <v>19</v>
      </c>
      <c r="G8" s="16" t="s">
        <v>11</v>
      </c>
      <c r="H8" s="59" t="s">
        <v>197</v>
      </c>
      <c r="I8" s="70">
        <v>45671</v>
      </c>
      <c r="J8" s="62">
        <v>45658</v>
      </c>
      <c r="K8" s="45" t="s">
        <v>3</v>
      </c>
      <c r="L8" s="45" t="s">
        <v>3</v>
      </c>
      <c r="M8" s="63">
        <v>75864</v>
      </c>
      <c r="N8" s="45" t="s">
        <v>3</v>
      </c>
      <c r="O8" s="43" t="s">
        <v>3</v>
      </c>
      <c r="P8" s="43" t="s">
        <v>3</v>
      </c>
      <c r="Q8" s="45" t="s">
        <v>3</v>
      </c>
      <c r="R8" s="63">
        <v>18475</v>
      </c>
      <c r="S8" s="65">
        <v>0.30399999999999999</v>
      </c>
      <c r="T8" s="65">
        <v>0.20269999999999999</v>
      </c>
      <c r="U8" s="65">
        <v>0.1013</v>
      </c>
      <c r="V8" s="43" t="s">
        <v>86</v>
      </c>
      <c r="W8" s="45" t="s">
        <v>62</v>
      </c>
      <c r="X8" s="43" t="s">
        <v>136</v>
      </c>
      <c r="Y8" s="16" t="s">
        <v>6</v>
      </c>
      <c r="Z8" s="45" t="s">
        <v>87</v>
      </c>
      <c r="AA8" s="45" t="s">
        <v>88</v>
      </c>
      <c r="AB8" s="45" t="s">
        <v>103</v>
      </c>
      <c r="AC8" s="45" t="s">
        <v>89</v>
      </c>
      <c r="AD8" s="45" t="s">
        <v>3</v>
      </c>
      <c r="AE8" s="45" t="s">
        <v>3</v>
      </c>
    </row>
    <row r="9" spans="1:31" ht="63.75" x14ac:dyDescent="0.2">
      <c r="A9" s="57" t="s">
        <v>83</v>
      </c>
      <c r="B9" s="43" t="s">
        <v>63</v>
      </c>
      <c r="C9" s="54" t="s">
        <v>90</v>
      </c>
      <c r="D9" s="54" t="s">
        <v>3</v>
      </c>
      <c r="E9" s="43" t="s">
        <v>91</v>
      </c>
      <c r="F9" s="43" t="s">
        <v>46</v>
      </c>
      <c r="G9" s="43" t="s">
        <v>11</v>
      </c>
      <c r="H9" s="59" t="s">
        <v>197</v>
      </c>
      <c r="I9" s="70">
        <v>45671</v>
      </c>
      <c r="J9" s="62">
        <v>45658</v>
      </c>
      <c r="K9" s="45" t="s">
        <v>3</v>
      </c>
      <c r="L9" s="45" t="s">
        <v>3</v>
      </c>
      <c r="M9" s="63">
        <v>137800</v>
      </c>
      <c r="N9" s="43" t="s">
        <v>3</v>
      </c>
      <c r="O9" s="43" t="s">
        <v>3</v>
      </c>
      <c r="P9" s="43" t="s">
        <v>3</v>
      </c>
      <c r="Q9" s="43" t="s">
        <v>3</v>
      </c>
      <c r="R9" s="63">
        <v>75864</v>
      </c>
      <c r="S9" s="66" t="s">
        <v>102</v>
      </c>
      <c r="T9" s="43" t="s">
        <v>3</v>
      </c>
      <c r="U9" s="43" t="s">
        <v>3</v>
      </c>
      <c r="V9" s="43" t="s">
        <v>86</v>
      </c>
      <c r="W9" s="45" t="s">
        <v>62</v>
      </c>
      <c r="X9" s="43" t="s">
        <v>136</v>
      </c>
      <c r="Y9" s="16" t="s">
        <v>6</v>
      </c>
      <c r="Z9" s="45" t="s">
        <v>87</v>
      </c>
      <c r="AA9" s="45" t="s">
        <v>92</v>
      </c>
      <c r="AB9" s="45" t="s">
        <v>103</v>
      </c>
      <c r="AC9" s="45" t="s">
        <v>89</v>
      </c>
      <c r="AD9" s="45" t="s">
        <v>3</v>
      </c>
      <c r="AE9" s="45" t="s">
        <v>3</v>
      </c>
    </row>
    <row r="10" spans="1:31" x14ac:dyDescent="0.2">
      <c r="A10" s="49" t="s">
        <v>105</v>
      </c>
      <c r="B10" s="40"/>
      <c r="C10" s="46"/>
      <c r="D10" s="46"/>
      <c r="E10" s="41"/>
      <c r="F10" s="41"/>
      <c r="G10" s="41"/>
      <c r="H10" s="41"/>
      <c r="I10" s="41"/>
      <c r="J10" s="41"/>
      <c r="K10" s="41"/>
      <c r="L10" s="41"/>
      <c r="M10" s="41"/>
      <c r="N10" s="41"/>
      <c r="O10" s="41"/>
      <c r="P10" s="41"/>
      <c r="Q10" s="41"/>
      <c r="R10" s="41"/>
      <c r="S10" s="41"/>
      <c r="T10" s="41"/>
      <c r="U10" s="41"/>
      <c r="V10" s="41" t="s">
        <v>60</v>
      </c>
      <c r="W10" s="41"/>
      <c r="X10" s="41"/>
      <c r="Y10" s="41"/>
      <c r="Z10" s="41"/>
      <c r="AA10" s="41"/>
      <c r="AB10" s="41"/>
      <c r="AC10" s="41"/>
      <c r="AD10" s="41"/>
      <c r="AE10" s="26"/>
    </row>
    <row r="11" spans="1:31" ht="306" x14ac:dyDescent="0.2">
      <c r="A11" s="57" t="s">
        <v>93</v>
      </c>
      <c r="B11" s="43" t="s">
        <v>63</v>
      </c>
      <c r="C11" s="54" t="s">
        <v>94</v>
      </c>
      <c r="D11" s="54" t="s">
        <v>3</v>
      </c>
      <c r="E11" s="43" t="s">
        <v>95</v>
      </c>
      <c r="F11" s="16" t="s">
        <v>19</v>
      </c>
      <c r="G11" s="16" t="s">
        <v>11</v>
      </c>
      <c r="H11" s="59" t="s">
        <v>197</v>
      </c>
      <c r="I11" s="70">
        <v>45671</v>
      </c>
      <c r="J11" s="62">
        <v>45658</v>
      </c>
      <c r="K11" s="45" t="s">
        <v>26</v>
      </c>
      <c r="L11" s="84">
        <v>69.47</v>
      </c>
      <c r="M11" s="63">
        <v>137800</v>
      </c>
      <c r="N11" s="43" t="s">
        <v>3</v>
      </c>
      <c r="O11" s="43" t="s">
        <v>3</v>
      </c>
      <c r="P11" s="43" t="s">
        <v>26</v>
      </c>
      <c r="Q11" s="84">
        <v>9.31</v>
      </c>
      <c r="R11" s="74">
        <v>18475</v>
      </c>
      <c r="S11" s="65">
        <v>0.28299999999999997</v>
      </c>
      <c r="T11" s="65">
        <v>0.17</v>
      </c>
      <c r="U11" s="65">
        <v>0.113</v>
      </c>
      <c r="V11" s="43" t="s">
        <v>137</v>
      </c>
      <c r="W11" s="43" t="s">
        <v>62</v>
      </c>
      <c r="X11" s="85" t="s">
        <v>198</v>
      </c>
      <c r="Y11" s="16" t="s">
        <v>13</v>
      </c>
      <c r="Z11" s="43" t="s">
        <v>107</v>
      </c>
      <c r="AA11" s="43" t="s">
        <v>88</v>
      </c>
      <c r="AB11" s="43" t="s">
        <v>96</v>
      </c>
      <c r="AC11" s="45" t="s">
        <v>3</v>
      </c>
      <c r="AD11" s="45" t="s">
        <v>3</v>
      </c>
      <c r="AE11" s="45" t="s">
        <v>3</v>
      </c>
    </row>
    <row r="12" spans="1:31" x14ac:dyDescent="0.2">
      <c r="A12" s="41" t="s">
        <v>106</v>
      </c>
      <c r="B12" s="47"/>
      <c r="C12" s="47"/>
      <c r="D12" s="47"/>
      <c r="E12" s="47"/>
      <c r="F12" s="47"/>
      <c r="G12" s="47"/>
      <c r="H12" s="47"/>
      <c r="I12" s="47"/>
      <c r="J12" s="47"/>
      <c r="K12" s="47"/>
      <c r="L12" s="47"/>
      <c r="M12" s="47"/>
      <c r="N12" s="47"/>
      <c r="O12" s="47"/>
      <c r="P12" s="47"/>
      <c r="Q12" s="47"/>
      <c r="R12" s="47"/>
      <c r="S12" s="47"/>
      <c r="T12" s="47"/>
      <c r="U12" s="47"/>
      <c r="V12" s="47" t="s">
        <v>60</v>
      </c>
      <c r="W12" s="47"/>
      <c r="X12" s="47"/>
      <c r="Y12" s="41"/>
      <c r="Z12" s="47"/>
      <c r="AA12" s="47"/>
      <c r="AB12" s="47"/>
      <c r="AC12" s="47"/>
      <c r="AD12" s="47"/>
      <c r="AE12" s="47"/>
    </row>
    <row r="13" spans="1:31" ht="318.75" x14ac:dyDescent="0.2">
      <c r="A13" s="57" t="s">
        <v>98</v>
      </c>
      <c r="B13" s="43" t="s">
        <v>63</v>
      </c>
      <c r="C13" s="54" t="s">
        <v>99</v>
      </c>
      <c r="D13" s="54" t="s">
        <v>3</v>
      </c>
      <c r="E13" s="43" t="s">
        <v>100</v>
      </c>
      <c r="F13" s="16" t="s">
        <v>19</v>
      </c>
      <c r="G13" s="16" t="s">
        <v>11</v>
      </c>
      <c r="H13" s="59" t="s">
        <v>197</v>
      </c>
      <c r="I13" s="70">
        <v>45671</v>
      </c>
      <c r="J13" s="62">
        <v>45658</v>
      </c>
      <c r="K13" s="45" t="s">
        <v>26</v>
      </c>
      <c r="L13" s="84">
        <v>38.25</v>
      </c>
      <c r="M13" s="74">
        <v>75864</v>
      </c>
      <c r="N13" s="43" t="s">
        <v>3</v>
      </c>
      <c r="O13" s="43" t="s">
        <v>3</v>
      </c>
      <c r="P13" s="43" t="s">
        <v>3</v>
      </c>
      <c r="Q13" s="43" t="s">
        <v>3</v>
      </c>
      <c r="R13" s="43" t="s">
        <v>3</v>
      </c>
      <c r="S13" s="65">
        <v>5.0000000000000001E-3</v>
      </c>
      <c r="T13" s="65">
        <v>5.0000000000000001E-3</v>
      </c>
      <c r="U13" s="65">
        <v>0</v>
      </c>
      <c r="V13" s="43" t="s">
        <v>3</v>
      </c>
      <c r="W13" s="43" t="s">
        <v>62</v>
      </c>
      <c r="X13" s="85" t="s">
        <v>198</v>
      </c>
      <c r="Y13" s="16" t="s">
        <v>13</v>
      </c>
      <c r="Z13" s="43" t="s">
        <v>108</v>
      </c>
      <c r="AA13" s="43" t="s">
        <v>101</v>
      </c>
      <c r="AB13" s="43" t="s">
        <v>96</v>
      </c>
      <c r="AC13" s="45" t="s">
        <v>3</v>
      </c>
      <c r="AD13" s="45" t="s">
        <v>3</v>
      </c>
      <c r="AE13" s="45" t="s">
        <v>3</v>
      </c>
    </row>
    <row r="14" spans="1:31" x14ac:dyDescent="0.2">
      <c r="A14" s="55" t="s">
        <v>120</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26"/>
      <c r="AE14" s="26"/>
    </row>
    <row r="15" spans="1:31" ht="63.75" x14ac:dyDescent="0.2">
      <c r="A15" s="53" t="s">
        <v>120</v>
      </c>
      <c r="B15" s="43" t="s">
        <v>63</v>
      </c>
      <c r="C15" s="54" t="s">
        <v>121</v>
      </c>
      <c r="D15" s="54" t="s">
        <v>122</v>
      </c>
      <c r="E15" s="16" t="s">
        <v>66</v>
      </c>
      <c r="F15" s="16" t="s">
        <v>19</v>
      </c>
      <c r="G15" s="16" t="s">
        <v>11</v>
      </c>
      <c r="H15" s="59" t="s">
        <v>197</v>
      </c>
      <c r="I15" s="70">
        <v>45671</v>
      </c>
      <c r="J15" s="62">
        <v>45658</v>
      </c>
      <c r="K15" s="18" t="s">
        <v>28</v>
      </c>
      <c r="L15" s="16" t="s">
        <v>122</v>
      </c>
      <c r="M15" s="63">
        <v>137800</v>
      </c>
      <c r="N15" s="16" t="s">
        <v>122</v>
      </c>
      <c r="O15" s="16" t="s">
        <v>122</v>
      </c>
      <c r="P15" s="18"/>
      <c r="Q15" s="16" t="s">
        <v>122</v>
      </c>
      <c r="R15" s="63">
        <v>18475</v>
      </c>
      <c r="S15" s="19">
        <v>0.28000000000000003</v>
      </c>
      <c r="T15" s="19">
        <v>0.16800000000000001</v>
      </c>
      <c r="U15" s="19">
        <v>0.112</v>
      </c>
      <c r="V15" s="18" t="s">
        <v>3</v>
      </c>
      <c r="W15" s="43" t="s">
        <v>154</v>
      </c>
      <c r="X15" s="16" t="s">
        <v>123</v>
      </c>
      <c r="Y15" s="16" t="s">
        <v>6</v>
      </c>
      <c r="Z15" s="16" t="s">
        <v>124</v>
      </c>
      <c r="AA15" s="58" t="s">
        <v>125</v>
      </c>
      <c r="AB15" s="16" t="s">
        <v>126</v>
      </c>
      <c r="AC15" s="16" t="s">
        <v>122</v>
      </c>
      <c r="AD15" s="22" t="s">
        <v>122</v>
      </c>
      <c r="AE15" s="45" t="s">
        <v>3</v>
      </c>
    </row>
    <row r="16" spans="1:31" x14ac:dyDescent="0.2">
      <c r="A16" s="55" t="s">
        <v>127</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6"/>
      <c r="AE16" s="26"/>
    </row>
    <row r="17" spans="1:31" ht="63.75" x14ac:dyDescent="0.2">
      <c r="A17" s="53" t="s">
        <v>128</v>
      </c>
      <c r="B17" s="43" t="s">
        <v>63</v>
      </c>
      <c r="C17" s="54" t="s">
        <v>129</v>
      </c>
      <c r="D17" s="54" t="s">
        <v>122</v>
      </c>
      <c r="E17" s="16" t="s">
        <v>130</v>
      </c>
      <c r="F17" s="16" t="s">
        <v>19</v>
      </c>
      <c r="G17" s="16" t="s">
        <v>11</v>
      </c>
      <c r="H17" s="59" t="s">
        <v>197</v>
      </c>
      <c r="I17" s="70">
        <v>45671</v>
      </c>
      <c r="J17" s="61">
        <v>45658</v>
      </c>
      <c r="K17" s="18" t="s">
        <v>28</v>
      </c>
      <c r="L17" s="16" t="s">
        <v>122</v>
      </c>
      <c r="M17" s="83">
        <v>75864</v>
      </c>
      <c r="N17" s="16" t="s">
        <v>122</v>
      </c>
      <c r="O17" s="16" t="s">
        <v>122</v>
      </c>
      <c r="P17" s="18"/>
      <c r="Q17" s="16" t="s">
        <v>122</v>
      </c>
      <c r="R17" s="19" t="s">
        <v>3</v>
      </c>
      <c r="S17" s="19" t="s">
        <v>3</v>
      </c>
      <c r="T17" s="19" t="s">
        <v>3</v>
      </c>
      <c r="U17" s="19" t="s">
        <v>3</v>
      </c>
      <c r="V17" s="18" t="s">
        <v>3</v>
      </c>
      <c r="W17" s="18" t="s">
        <v>97</v>
      </c>
      <c r="X17" s="16" t="s">
        <v>123</v>
      </c>
      <c r="Y17" s="16" t="s">
        <v>6</v>
      </c>
      <c r="Z17" s="16" t="s">
        <v>124</v>
      </c>
      <c r="AA17" s="16" t="s">
        <v>122</v>
      </c>
      <c r="AB17" s="16"/>
      <c r="AC17" s="16" t="s">
        <v>122</v>
      </c>
      <c r="AD17" s="22" t="s">
        <v>122</v>
      </c>
      <c r="AE17" s="45" t="s">
        <v>3</v>
      </c>
    </row>
    <row r="18" spans="1:31" ht="63.75" x14ac:dyDescent="0.2">
      <c r="A18" s="53" t="s">
        <v>128</v>
      </c>
      <c r="B18" s="43" t="s">
        <v>63</v>
      </c>
      <c r="C18" s="54" t="s">
        <v>131</v>
      </c>
      <c r="D18" s="54" t="s">
        <v>122</v>
      </c>
      <c r="E18" s="16" t="s">
        <v>132</v>
      </c>
      <c r="F18" s="16" t="s">
        <v>19</v>
      </c>
      <c r="G18" s="16" t="s">
        <v>11</v>
      </c>
      <c r="H18" s="59" t="s">
        <v>197</v>
      </c>
      <c r="I18" s="70">
        <v>45671</v>
      </c>
      <c r="J18" s="61">
        <v>45658</v>
      </c>
      <c r="K18" s="18" t="s">
        <v>28</v>
      </c>
      <c r="L18" s="16" t="s">
        <v>122</v>
      </c>
      <c r="M18" s="83">
        <v>75864</v>
      </c>
      <c r="N18" s="16" t="s">
        <v>122</v>
      </c>
      <c r="O18" s="16" t="s">
        <v>122</v>
      </c>
      <c r="P18" s="18"/>
      <c r="Q18" s="16" t="s">
        <v>122</v>
      </c>
      <c r="R18" s="83">
        <v>18475</v>
      </c>
      <c r="S18" s="82">
        <v>0.30599999999999999</v>
      </c>
      <c r="T18" s="82">
        <v>0.20399999999999999</v>
      </c>
      <c r="U18" s="82">
        <v>0.10199999999999999</v>
      </c>
      <c r="V18" s="16" t="s">
        <v>137</v>
      </c>
      <c r="W18" s="72" t="s">
        <v>62</v>
      </c>
      <c r="X18" s="16" t="s">
        <v>123</v>
      </c>
      <c r="Y18" s="16" t="s">
        <v>6</v>
      </c>
      <c r="Z18" s="16" t="s">
        <v>124</v>
      </c>
      <c r="AA18" s="58" t="s">
        <v>125</v>
      </c>
      <c r="AB18" s="16" t="s">
        <v>126</v>
      </c>
      <c r="AC18" s="16" t="s">
        <v>122</v>
      </c>
      <c r="AD18" s="22" t="s">
        <v>122</v>
      </c>
      <c r="AE18" s="45" t="s">
        <v>3</v>
      </c>
    </row>
    <row r="19" spans="1:31" ht="63.75" x14ac:dyDescent="0.2">
      <c r="A19" s="53" t="s">
        <v>128</v>
      </c>
      <c r="B19" s="43" t="s">
        <v>63</v>
      </c>
      <c r="C19" s="54" t="s">
        <v>133</v>
      </c>
      <c r="D19" s="54" t="s">
        <v>122</v>
      </c>
      <c r="E19" s="16" t="s">
        <v>91</v>
      </c>
      <c r="F19" s="16" t="s">
        <v>44</v>
      </c>
      <c r="G19" s="16" t="s">
        <v>11</v>
      </c>
      <c r="H19" s="59" t="s">
        <v>197</v>
      </c>
      <c r="I19" s="70">
        <v>45671</v>
      </c>
      <c r="J19" s="61">
        <v>45658</v>
      </c>
      <c r="K19" s="18" t="s">
        <v>28</v>
      </c>
      <c r="L19" s="16" t="s">
        <v>122</v>
      </c>
      <c r="M19" s="63">
        <v>137800</v>
      </c>
      <c r="N19" s="16" t="s">
        <v>122</v>
      </c>
      <c r="O19" s="16" t="s">
        <v>122</v>
      </c>
      <c r="P19" s="18"/>
      <c r="Q19" s="16" t="s">
        <v>122</v>
      </c>
      <c r="R19" s="83">
        <v>75864</v>
      </c>
      <c r="S19" s="19" t="s">
        <v>134</v>
      </c>
      <c r="T19" s="19" t="s">
        <v>3</v>
      </c>
      <c r="U19" s="19" t="s">
        <v>3</v>
      </c>
      <c r="V19" s="16" t="s">
        <v>137</v>
      </c>
      <c r="W19" s="72" t="s">
        <v>62</v>
      </c>
      <c r="X19" s="16" t="s">
        <v>123</v>
      </c>
      <c r="Y19" s="16" t="s">
        <v>6</v>
      </c>
      <c r="Z19" s="16" t="s">
        <v>124</v>
      </c>
      <c r="AA19" s="58" t="s">
        <v>125</v>
      </c>
      <c r="AB19" s="16" t="s">
        <v>126</v>
      </c>
      <c r="AC19" s="16" t="s">
        <v>122</v>
      </c>
      <c r="AD19" s="22" t="s">
        <v>122</v>
      </c>
      <c r="AE19" s="45" t="s">
        <v>3</v>
      </c>
    </row>
    <row r="20" spans="1:31" x14ac:dyDescent="0.2">
      <c r="A20" s="67" t="s">
        <v>138</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6"/>
      <c r="AE20" s="26"/>
    </row>
    <row r="21" spans="1:31" ht="242.25" x14ac:dyDescent="0.2">
      <c r="A21" s="53" t="s">
        <v>138</v>
      </c>
      <c r="B21" s="43" t="s">
        <v>63</v>
      </c>
      <c r="C21" s="54" t="s">
        <v>139</v>
      </c>
      <c r="D21" s="54" t="s">
        <v>122</v>
      </c>
      <c r="E21" s="16" t="s">
        <v>66</v>
      </c>
      <c r="F21" s="16" t="s">
        <v>19</v>
      </c>
      <c r="G21" s="16" t="s">
        <v>11</v>
      </c>
      <c r="H21" s="16" t="s">
        <v>153</v>
      </c>
      <c r="I21" s="64">
        <v>45650</v>
      </c>
      <c r="J21" s="62">
        <v>45658</v>
      </c>
      <c r="K21" s="18" t="s">
        <v>28</v>
      </c>
      <c r="L21" s="16" t="s">
        <v>122</v>
      </c>
      <c r="M21" s="63">
        <v>137800</v>
      </c>
      <c r="N21" s="16" t="s">
        <v>122</v>
      </c>
      <c r="O21" s="16" t="s">
        <v>122</v>
      </c>
      <c r="P21" s="18" t="s">
        <v>28</v>
      </c>
      <c r="Q21" s="16" t="s">
        <v>122</v>
      </c>
      <c r="R21" s="74">
        <v>20598</v>
      </c>
      <c r="S21" s="73">
        <v>0.28000000000000003</v>
      </c>
      <c r="T21" s="73">
        <v>0.28000000000000003</v>
      </c>
      <c r="U21" s="73">
        <v>0</v>
      </c>
      <c r="V21" s="43" t="s">
        <v>86</v>
      </c>
      <c r="W21" s="18" t="s">
        <v>141</v>
      </c>
      <c r="X21" s="16" t="s">
        <v>146</v>
      </c>
      <c r="Y21" s="16" t="s">
        <v>6</v>
      </c>
      <c r="Z21" s="16" t="s">
        <v>142</v>
      </c>
      <c r="AA21" s="58" t="s">
        <v>125</v>
      </c>
      <c r="AB21" s="16" t="s">
        <v>126</v>
      </c>
      <c r="AC21" s="16" t="s">
        <v>122</v>
      </c>
      <c r="AD21" s="22" t="s">
        <v>122</v>
      </c>
      <c r="AE21" s="45" t="s">
        <v>144</v>
      </c>
    </row>
    <row r="22" spans="1:31" ht="242.25" x14ac:dyDescent="0.2">
      <c r="A22" s="53" t="s">
        <v>138</v>
      </c>
      <c r="B22" s="43" t="s">
        <v>63</v>
      </c>
      <c r="C22" s="54" t="s">
        <v>140</v>
      </c>
      <c r="D22" s="54" t="s">
        <v>122</v>
      </c>
      <c r="E22" s="16" t="s">
        <v>145</v>
      </c>
      <c r="F22" s="16" t="s">
        <v>19</v>
      </c>
      <c r="G22" s="16" t="s">
        <v>11</v>
      </c>
      <c r="H22" s="16" t="s">
        <v>153</v>
      </c>
      <c r="I22" s="64">
        <v>45650</v>
      </c>
      <c r="J22" s="62">
        <v>45658</v>
      </c>
      <c r="K22" s="18" t="s">
        <v>28</v>
      </c>
      <c r="L22" s="16" t="s">
        <v>122</v>
      </c>
      <c r="M22" s="63">
        <v>137800</v>
      </c>
      <c r="N22" s="16" t="s">
        <v>122</v>
      </c>
      <c r="O22" s="16" t="s">
        <v>122</v>
      </c>
      <c r="P22" s="18" t="s">
        <v>28</v>
      </c>
      <c r="Q22" s="16" t="s">
        <v>122</v>
      </c>
      <c r="R22" s="74">
        <v>20598</v>
      </c>
      <c r="S22" s="19" t="s">
        <v>3</v>
      </c>
      <c r="T22" s="19" t="s">
        <v>3</v>
      </c>
      <c r="U22" s="19" t="s">
        <v>3</v>
      </c>
      <c r="V22" s="43" t="s">
        <v>86</v>
      </c>
      <c r="W22" s="18" t="s">
        <v>141</v>
      </c>
      <c r="X22" s="16" t="s">
        <v>146</v>
      </c>
      <c r="Y22" s="16" t="s">
        <v>6</v>
      </c>
      <c r="Z22" s="16" t="s">
        <v>143</v>
      </c>
      <c r="AA22" s="58" t="s">
        <v>125</v>
      </c>
      <c r="AB22" s="16" t="s">
        <v>126</v>
      </c>
      <c r="AC22" s="16" t="s">
        <v>122</v>
      </c>
      <c r="AD22" s="22" t="s">
        <v>122</v>
      </c>
      <c r="AE22" s="45" t="s">
        <v>144</v>
      </c>
    </row>
    <row r="23" spans="1:31" x14ac:dyDescent="0.2">
      <c r="A23" s="67" t="s">
        <v>147</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6"/>
      <c r="AE23" s="26"/>
    </row>
    <row r="24" spans="1:31" ht="306" x14ac:dyDescent="0.2">
      <c r="A24" s="53" t="s">
        <v>147</v>
      </c>
      <c r="B24" s="43" t="s">
        <v>63</v>
      </c>
      <c r="C24" s="54" t="s">
        <v>148</v>
      </c>
      <c r="D24" s="54" t="s">
        <v>122</v>
      </c>
      <c r="E24" s="16" t="s">
        <v>66</v>
      </c>
      <c r="F24" s="16" t="s">
        <v>19</v>
      </c>
      <c r="G24" s="16" t="s">
        <v>11</v>
      </c>
      <c r="H24" s="16" t="s">
        <v>153</v>
      </c>
      <c r="I24" s="64">
        <v>45650</v>
      </c>
      <c r="J24" s="62">
        <v>45658</v>
      </c>
      <c r="K24" s="18" t="s">
        <v>28</v>
      </c>
      <c r="L24" s="16" t="s">
        <v>122</v>
      </c>
      <c r="M24" s="63">
        <v>137800</v>
      </c>
      <c r="N24" s="16" t="s">
        <v>122</v>
      </c>
      <c r="O24" s="16" t="s">
        <v>122</v>
      </c>
      <c r="P24" s="18" t="s">
        <v>28</v>
      </c>
      <c r="Q24" s="16" t="s">
        <v>122</v>
      </c>
      <c r="R24" s="74">
        <v>19806</v>
      </c>
      <c r="S24" s="73">
        <v>0.27600000000000002</v>
      </c>
      <c r="T24" s="73">
        <v>0.17799999999999999</v>
      </c>
      <c r="U24" s="73">
        <v>9.8000000000000004E-2</v>
      </c>
      <c r="V24" s="43" t="s">
        <v>86</v>
      </c>
      <c r="W24" s="18" t="s">
        <v>155</v>
      </c>
      <c r="X24" s="16" t="s">
        <v>156</v>
      </c>
      <c r="Y24" s="16" t="s">
        <v>6</v>
      </c>
      <c r="Z24" s="16" t="s">
        <v>157</v>
      </c>
      <c r="AA24" s="58" t="s">
        <v>125</v>
      </c>
      <c r="AB24" s="16" t="s">
        <v>126</v>
      </c>
      <c r="AC24" s="16" t="s">
        <v>122</v>
      </c>
      <c r="AD24" s="22" t="s">
        <v>122</v>
      </c>
      <c r="AE24" s="45" t="s">
        <v>3</v>
      </c>
    </row>
    <row r="25" spans="1:31" x14ac:dyDescent="0.2">
      <c r="A25" s="55" t="s">
        <v>158</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6"/>
      <c r="AE25" s="26"/>
    </row>
    <row r="26" spans="1:31" ht="242.25" x14ac:dyDescent="0.2">
      <c r="A26" s="53" t="s">
        <v>158</v>
      </c>
      <c r="B26" s="43" t="s">
        <v>63</v>
      </c>
      <c r="C26" s="54" t="s">
        <v>159</v>
      </c>
      <c r="D26" s="54" t="s">
        <v>122</v>
      </c>
      <c r="E26" s="34" t="s">
        <v>66</v>
      </c>
      <c r="F26" s="34" t="s">
        <v>19</v>
      </c>
      <c r="G26" s="34" t="s">
        <v>11</v>
      </c>
      <c r="H26" s="59" t="s">
        <v>197</v>
      </c>
      <c r="I26" s="70">
        <v>45671</v>
      </c>
      <c r="J26" s="61">
        <v>45658</v>
      </c>
      <c r="K26" s="71" t="s">
        <v>28</v>
      </c>
      <c r="L26" s="16" t="s">
        <v>122</v>
      </c>
      <c r="M26" s="69">
        <v>87302</v>
      </c>
      <c r="N26" s="16" t="s">
        <v>122</v>
      </c>
      <c r="O26" s="16" t="s">
        <v>122</v>
      </c>
      <c r="P26" s="18" t="s">
        <v>28</v>
      </c>
      <c r="Q26" s="16" t="s">
        <v>122</v>
      </c>
      <c r="R26" s="74">
        <v>18475</v>
      </c>
      <c r="S26" s="82">
        <v>0.31</v>
      </c>
      <c r="T26" s="82">
        <v>0.25</v>
      </c>
      <c r="U26" s="82">
        <v>0.06</v>
      </c>
      <c r="V26" s="68" t="s">
        <v>137</v>
      </c>
      <c r="W26" s="71" t="s">
        <v>155</v>
      </c>
      <c r="X26" s="16" t="s">
        <v>146</v>
      </c>
      <c r="Y26" s="16" t="s">
        <v>6</v>
      </c>
      <c r="Z26" s="59" t="s">
        <v>160</v>
      </c>
      <c r="AA26" s="58" t="s">
        <v>125</v>
      </c>
      <c r="AB26" s="16" t="s">
        <v>126</v>
      </c>
      <c r="AC26" s="16" t="s">
        <v>122</v>
      </c>
      <c r="AD26" s="22" t="s">
        <v>122</v>
      </c>
      <c r="AE26" s="45" t="s">
        <v>3</v>
      </c>
    </row>
    <row r="27" spans="1:31" ht="63.75" x14ac:dyDescent="0.2">
      <c r="A27" s="53" t="s">
        <v>158</v>
      </c>
      <c r="B27" s="43" t="s">
        <v>63</v>
      </c>
      <c r="C27" s="54" t="s">
        <v>161</v>
      </c>
      <c r="D27" s="54" t="s">
        <v>122</v>
      </c>
      <c r="E27" s="34" t="s">
        <v>91</v>
      </c>
      <c r="F27" s="59" t="s">
        <v>162</v>
      </c>
      <c r="G27" s="34" t="s">
        <v>11</v>
      </c>
      <c r="H27" s="59" t="s">
        <v>197</v>
      </c>
      <c r="I27" s="70">
        <v>45671</v>
      </c>
      <c r="J27" s="61">
        <v>45658</v>
      </c>
      <c r="K27" s="71" t="s">
        <v>28</v>
      </c>
      <c r="L27" s="16" t="s">
        <v>122</v>
      </c>
      <c r="M27" s="83">
        <v>137800</v>
      </c>
      <c r="N27" s="16" t="s">
        <v>122</v>
      </c>
      <c r="O27" s="16" t="s">
        <v>122</v>
      </c>
      <c r="P27" s="18" t="s">
        <v>28</v>
      </c>
      <c r="Q27" s="16" t="s">
        <v>122</v>
      </c>
      <c r="R27" s="83">
        <v>87302</v>
      </c>
      <c r="S27" s="82" t="s">
        <v>202</v>
      </c>
      <c r="T27" s="82" t="s">
        <v>202</v>
      </c>
      <c r="U27" s="82" t="s">
        <v>202</v>
      </c>
      <c r="V27" s="72" t="s">
        <v>162</v>
      </c>
      <c r="W27" s="71" t="s">
        <v>155</v>
      </c>
      <c r="X27" s="16"/>
      <c r="Y27" s="16" t="s">
        <v>6</v>
      </c>
      <c r="Z27" s="16" t="s">
        <v>160</v>
      </c>
      <c r="AA27" s="58"/>
      <c r="AB27" s="16" t="s">
        <v>126</v>
      </c>
      <c r="AC27" s="16" t="s">
        <v>122</v>
      </c>
      <c r="AD27" s="22" t="s">
        <v>122</v>
      </c>
      <c r="AE27" s="45" t="s">
        <v>3</v>
      </c>
    </row>
    <row r="28" spans="1:31" x14ac:dyDescent="0.2">
      <c r="A28" s="75" t="s">
        <v>163</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row>
    <row r="29" spans="1:31" ht="191.25" x14ac:dyDescent="0.2">
      <c r="A29" s="16" t="s">
        <v>163</v>
      </c>
      <c r="B29" s="76" t="s">
        <v>63</v>
      </c>
      <c r="C29" s="54" t="s">
        <v>164</v>
      </c>
      <c r="D29" s="54" t="s">
        <v>165</v>
      </c>
      <c r="E29" s="16" t="s">
        <v>166</v>
      </c>
      <c r="F29" s="16" t="s">
        <v>19</v>
      </c>
      <c r="G29" s="16" t="s">
        <v>11</v>
      </c>
      <c r="H29" s="59" t="s">
        <v>197</v>
      </c>
      <c r="I29" s="70">
        <v>45671</v>
      </c>
      <c r="J29" s="35">
        <v>45658</v>
      </c>
      <c r="K29" s="64" t="s">
        <v>167</v>
      </c>
      <c r="L29" s="18" t="s">
        <v>3</v>
      </c>
      <c r="M29" s="77" t="s">
        <v>201</v>
      </c>
      <c r="N29" s="18" t="s">
        <v>3</v>
      </c>
      <c r="O29" s="18" t="s">
        <v>3</v>
      </c>
      <c r="P29" s="16" t="s">
        <v>167</v>
      </c>
      <c r="Q29" s="18" t="s">
        <v>3</v>
      </c>
      <c r="R29" s="78" t="s">
        <v>200</v>
      </c>
      <c r="S29" s="86">
        <v>0.17100000000000001</v>
      </c>
      <c r="T29" s="18" t="s">
        <v>3</v>
      </c>
      <c r="U29" s="16" t="s">
        <v>168</v>
      </c>
      <c r="V29" s="16" t="s">
        <v>169</v>
      </c>
      <c r="W29" s="16" t="s">
        <v>170</v>
      </c>
      <c r="X29" s="79" t="s">
        <v>171</v>
      </c>
      <c r="Y29" s="79" t="s">
        <v>6</v>
      </c>
      <c r="Z29" s="34" t="s">
        <v>172</v>
      </c>
      <c r="AA29" s="58" t="s">
        <v>173</v>
      </c>
      <c r="AB29" s="16" t="s">
        <v>174</v>
      </c>
      <c r="AC29" s="16" t="s">
        <v>3</v>
      </c>
      <c r="AD29" s="16" t="s">
        <v>3</v>
      </c>
      <c r="AE29" s="79"/>
    </row>
    <row r="30" spans="1:31" ht="204" x14ac:dyDescent="0.2">
      <c r="A30" s="16" t="s">
        <v>163</v>
      </c>
      <c r="B30" s="76" t="s">
        <v>63</v>
      </c>
      <c r="C30" s="54" t="s">
        <v>175</v>
      </c>
      <c r="D30" s="54" t="s">
        <v>176</v>
      </c>
      <c r="E30" s="16" t="s">
        <v>177</v>
      </c>
      <c r="F30" s="16" t="s">
        <v>19</v>
      </c>
      <c r="G30" s="16" t="s">
        <v>11</v>
      </c>
      <c r="H30" s="59" t="s">
        <v>197</v>
      </c>
      <c r="I30" s="70">
        <v>45671</v>
      </c>
      <c r="J30" s="35">
        <v>45658</v>
      </c>
      <c r="K30" s="64" t="s">
        <v>167</v>
      </c>
      <c r="L30" s="18" t="s">
        <v>3</v>
      </c>
      <c r="M30" s="77" t="s">
        <v>201</v>
      </c>
      <c r="N30" s="18" t="s">
        <v>3</v>
      </c>
      <c r="O30" s="18" t="s">
        <v>3</v>
      </c>
      <c r="P30" s="18" t="s">
        <v>3</v>
      </c>
      <c r="Q30" s="18" t="s">
        <v>3</v>
      </c>
      <c r="R30" s="18" t="s">
        <v>3</v>
      </c>
      <c r="S30" s="86">
        <v>0.17100000000000001</v>
      </c>
      <c r="T30" s="18" t="s">
        <v>3</v>
      </c>
      <c r="U30" s="16" t="s">
        <v>168</v>
      </c>
      <c r="V30" s="16" t="s">
        <v>169</v>
      </c>
      <c r="W30" s="16" t="s">
        <v>170</v>
      </c>
      <c r="X30" s="79" t="s">
        <v>171</v>
      </c>
      <c r="Y30" s="79" t="s">
        <v>13</v>
      </c>
      <c r="Z30" s="34" t="s">
        <v>178</v>
      </c>
      <c r="AA30" s="64" t="s">
        <v>179</v>
      </c>
      <c r="AB30" s="16" t="s">
        <v>174</v>
      </c>
      <c r="AC30" s="16" t="s">
        <v>180</v>
      </c>
      <c r="AD30" s="16" t="s">
        <v>3</v>
      </c>
      <c r="AE30" s="79"/>
    </row>
    <row r="31" spans="1:31" ht="191.25" x14ac:dyDescent="0.2">
      <c r="A31" s="16" t="s">
        <v>163</v>
      </c>
      <c r="B31" s="76" t="s">
        <v>63</v>
      </c>
      <c r="C31" s="54" t="s">
        <v>181</v>
      </c>
      <c r="D31" s="54" t="s">
        <v>182</v>
      </c>
      <c r="E31" s="80" t="s">
        <v>183</v>
      </c>
      <c r="F31" s="79" t="s">
        <v>184</v>
      </c>
      <c r="G31" s="16" t="s">
        <v>11</v>
      </c>
      <c r="H31" s="59" t="s">
        <v>197</v>
      </c>
      <c r="I31" s="70">
        <v>45671</v>
      </c>
      <c r="J31" s="35">
        <v>45658</v>
      </c>
      <c r="K31" s="64" t="s">
        <v>167</v>
      </c>
      <c r="L31" s="18" t="s">
        <v>3</v>
      </c>
      <c r="M31" s="77" t="s">
        <v>196</v>
      </c>
      <c r="N31" s="18" t="s">
        <v>3</v>
      </c>
      <c r="O31" s="18" t="s">
        <v>3</v>
      </c>
      <c r="P31" s="18" t="s">
        <v>3</v>
      </c>
      <c r="Q31" s="18" t="s">
        <v>3</v>
      </c>
      <c r="R31" s="18" t="s">
        <v>3</v>
      </c>
      <c r="S31" s="81" t="s">
        <v>185</v>
      </c>
      <c r="T31" s="18" t="s">
        <v>3</v>
      </c>
      <c r="U31" s="16" t="s">
        <v>168</v>
      </c>
      <c r="V31" s="16" t="s">
        <v>169</v>
      </c>
      <c r="W31" s="16" t="s">
        <v>170</v>
      </c>
      <c r="X31" s="79" t="s">
        <v>171</v>
      </c>
      <c r="Y31" s="79" t="s">
        <v>6</v>
      </c>
      <c r="Z31" s="34" t="s">
        <v>172</v>
      </c>
      <c r="AA31" s="64" t="s">
        <v>186</v>
      </c>
      <c r="AB31" s="16" t="s">
        <v>174</v>
      </c>
      <c r="AC31" s="16" t="s">
        <v>3</v>
      </c>
      <c r="AD31" s="16" t="s">
        <v>3</v>
      </c>
      <c r="AE31" s="79"/>
    </row>
    <row r="32" spans="1:31" ht="204" x14ac:dyDescent="0.2">
      <c r="A32" s="16" t="s">
        <v>163</v>
      </c>
      <c r="B32" s="76" t="s">
        <v>63</v>
      </c>
      <c r="C32" s="54" t="s">
        <v>187</v>
      </c>
      <c r="D32" s="54" t="s">
        <v>188</v>
      </c>
      <c r="E32" s="16" t="s">
        <v>183</v>
      </c>
      <c r="F32" s="79" t="s">
        <v>184</v>
      </c>
      <c r="G32" s="16" t="s">
        <v>11</v>
      </c>
      <c r="H32" s="59" t="s">
        <v>197</v>
      </c>
      <c r="I32" s="70">
        <v>45671</v>
      </c>
      <c r="J32" s="35">
        <v>45658</v>
      </c>
      <c r="K32" s="64" t="s">
        <v>167</v>
      </c>
      <c r="L32" s="18" t="s">
        <v>3</v>
      </c>
      <c r="M32" s="77" t="s">
        <v>196</v>
      </c>
      <c r="N32" s="18" t="s">
        <v>3</v>
      </c>
      <c r="O32" s="18" t="s">
        <v>3</v>
      </c>
      <c r="P32" s="18" t="s">
        <v>3</v>
      </c>
      <c r="Q32" s="18" t="s">
        <v>3</v>
      </c>
      <c r="R32" s="18" t="s">
        <v>3</v>
      </c>
      <c r="S32" s="81" t="s">
        <v>185</v>
      </c>
      <c r="T32" s="18" t="s">
        <v>3</v>
      </c>
      <c r="U32" s="16" t="s">
        <v>168</v>
      </c>
      <c r="V32" s="16" t="s">
        <v>169</v>
      </c>
      <c r="W32" s="16" t="s">
        <v>170</v>
      </c>
      <c r="X32" s="79" t="s">
        <v>171</v>
      </c>
      <c r="Y32" s="16" t="s">
        <v>13</v>
      </c>
      <c r="Z32" s="34" t="s">
        <v>178</v>
      </c>
      <c r="AA32" s="64" t="s">
        <v>186</v>
      </c>
      <c r="AB32" s="16" t="s">
        <v>174</v>
      </c>
      <c r="AC32" s="16" t="s">
        <v>180</v>
      </c>
      <c r="AD32" s="16" t="s">
        <v>3</v>
      </c>
      <c r="AE32" s="79"/>
    </row>
    <row r="33" spans="1:31" ht="191.25" x14ac:dyDescent="0.2">
      <c r="A33" s="16" t="s">
        <v>163</v>
      </c>
      <c r="B33" s="76" t="s">
        <v>63</v>
      </c>
      <c r="C33" s="54" t="s">
        <v>189</v>
      </c>
      <c r="D33" s="54" t="s">
        <v>190</v>
      </c>
      <c r="E33" s="16" t="s">
        <v>191</v>
      </c>
      <c r="F33" s="79" t="s">
        <v>184</v>
      </c>
      <c r="G33" s="16" t="s">
        <v>11</v>
      </c>
      <c r="H33" s="59" t="s">
        <v>197</v>
      </c>
      <c r="I33" s="70">
        <v>45671</v>
      </c>
      <c r="J33" s="35">
        <v>45658</v>
      </c>
      <c r="K33" s="64" t="s">
        <v>167</v>
      </c>
      <c r="L33" s="18" t="s">
        <v>3</v>
      </c>
      <c r="M33" s="77" t="s">
        <v>199</v>
      </c>
      <c r="N33" s="18" t="s">
        <v>3</v>
      </c>
      <c r="O33" s="18" t="s">
        <v>3</v>
      </c>
      <c r="P33" s="18" t="s">
        <v>3</v>
      </c>
      <c r="Q33" s="18" t="s">
        <v>3</v>
      </c>
      <c r="R33" s="18" t="s">
        <v>3</v>
      </c>
      <c r="S33" s="81" t="s">
        <v>185</v>
      </c>
      <c r="T33" s="18" t="s">
        <v>3</v>
      </c>
      <c r="U33" s="16" t="s">
        <v>168</v>
      </c>
      <c r="V33" s="16" t="s">
        <v>169</v>
      </c>
      <c r="W33" s="16" t="s">
        <v>170</v>
      </c>
      <c r="X33" s="79" t="s">
        <v>171</v>
      </c>
      <c r="Y33" s="79" t="s">
        <v>6</v>
      </c>
      <c r="Z33" s="34" t="s">
        <v>172</v>
      </c>
      <c r="AA33" s="64" t="s">
        <v>192</v>
      </c>
      <c r="AB33" s="16" t="s">
        <v>174</v>
      </c>
      <c r="AC33" s="16" t="s">
        <v>3</v>
      </c>
      <c r="AD33" s="16" t="s">
        <v>3</v>
      </c>
      <c r="AE33" s="79"/>
    </row>
    <row r="34" spans="1:31" ht="204" x14ac:dyDescent="0.2">
      <c r="A34" s="16" t="s">
        <v>163</v>
      </c>
      <c r="B34" s="76" t="s">
        <v>63</v>
      </c>
      <c r="C34" s="54" t="s">
        <v>193</v>
      </c>
      <c r="D34" s="54" t="s">
        <v>194</v>
      </c>
      <c r="E34" s="16" t="s">
        <v>195</v>
      </c>
      <c r="F34" s="79" t="s">
        <v>162</v>
      </c>
      <c r="G34" s="16" t="s">
        <v>11</v>
      </c>
      <c r="H34" s="59" t="s">
        <v>197</v>
      </c>
      <c r="I34" s="70">
        <v>45671</v>
      </c>
      <c r="J34" s="35">
        <v>45658</v>
      </c>
      <c r="K34" s="64" t="s">
        <v>167</v>
      </c>
      <c r="L34" s="18" t="s">
        <v>3</v>
      </c>
      <c r="M34" s="77" t="s">
        <v>199</v>
      </c>
      <c r="N34" s="18" t="s">
        <v>3</v>
      </c>
      <c r="O34" s="18" t="s">
        <v>3</v>
      </c>
      <c r="P34" s="18" t="s">
        <v>3</v>
      </c>
      <c r="Q34" s="18" t="s">
        <v>3</v>
      </c>
      <c r="R34" s="18" t="s">
        <v>3</v>
      </c>
      <c r="S34" s="81" t="s">
        <v>185</v>
      </c>
      <c r="T34" s="18" t="s">
        <v>3</v>
      </c>
      <c r="U34" s="16" t="s">
        <v>168</v>
      </c>
      <c r="V34" s="16" t="s">
        <v>169</v>
      </c>
      <c r="W34" s="16" t="s">
        <v>170</v>
      </c>
      <c r="X34" s="79" t="s">
        <v>171</v>
      </c>
      <c r="Y34" s="79" t="s">
        <v>6</v>
      </c>
      <c r="Z34" s="34" t="s">
        <v>178</v>
      </c>
      <c r="AA34" s="64" t="s">
        <v>192</v>
      </c>
      <c r="AB34" s="16" t="s">
        <v>174</v>
      </c>
      <c r="AC34" s="16" t="s">
        <v>3</v>
      </c>
      <c r="AD34" s="16" t="s">
        <v>3</v>
      </c>
      <c r="AE34" s="79"/>
    </row>
    <row r="35" spans="1:31" x14ac:dyDescent="0.2">
      <c r="A35" s="20"/>
      <c r="B35" s="21"/>
      <c r="C35" s="16"/>
      <c r="D35" s="16"/>
      <c r="E35" s="16"/>
      <c r="F35" s="16"/>
      <c r="G35" s="16"/>
      <c r="H35" s="16"/>
      <c r="I35" s="16"/>
      <c r="J35" s="17"/>
      <c r="K35" s="18"/>
      <c r="L35" s="18"/>
      <c r="M35" s="18"/>
      <c r="N35" s="18"/>
      <c r="O35" s="18"/>
      <c r="P35" s="18"/>
      <c r="Q35" s="18"/>
      <c r="R35" s="18"/>
      <c r="S35" s="19"/>
      <c r="T35" s="19"/>
      <c r="U35" s="19"/>
      <c r="V35" s="16"/>
      <c r="W35" s="16"/>
      <c r="X35" s="16"/>
      <c r="Y35" s="16"/>
      <c r="Z35" s="16"/>
      <c r="AA35" s="18"/>
      <c r="AB35" s="16"/>
      <c r="AC35" s="16"/>
      <c r="AD35" s="22"/>
    </row>
    <row r="36" spans="1:31" x14ac:dyDescent="0.2">
      <c r="A36" s="20"/>
      <c r="B36" s="21"/>
      <c r="C36" s="16"/>
      <c r="D36" s="16"/>
      <c r="E36" s="16"/>
      <c r="F36" s="16"/>
      <c r="G36" s="16"/>
      <c r="H36" s="16"/>
      <c r="I36" s="16"/>
      <c r="J36" s="17"/>
      <c r="K36" s="18"/>
      <c r="L36" s="18"/>
      <c r="M36" s="18"/>
      <c r="N36" s="18"/>
      <c r="O36" s="18"/>
      <c r="P36" s="18"/>
      <c r="Q36" s="18"/>
      <c r="R36" s="18"/>
      <c r="S36" s="19"/>
      <c r="T36" s="19"/>
      <c r="U36" s="19"/>
      <c r="V36" s="16"/>
      <c r="W36" s="16"/>
      <c r="X36" s="16"/>
      <c r="Y36" s="16"/>
      <c r="Z36" s="16"/>
      <c r="AA36" s="18"/>
      <c r="AB36" s="16"/>
      <c r="AC36" s="16"/>
      <c r="AD36" s="22"/>
    </row>
    <row r="37" spans="1:31" x14ac:dyDescent="0.2">
      <c r="A37" s="20"/>
      <c r="B37" s="21"/>
      <c r="C37" s="16"/>
      <c r="D37" s="16"/>
      <c r="E37" s="16"/>
      <c r="F37" s="16"/>
      <c r="G37" s="16"/>
      <c r="H37" s="16"/>
      <c r="I37" s="16"/>
      <c r="J37" s="17"/>
      <c r="K37" s="18"/>
      <c r="L37" s="18"/>
      <c r="M37" s="18"/>
      <c r="N37" s="18"/>
      <c r="O37" s="18"/>
      <c r="P37" s="18"/>
      <c r="Q37" s="18"/>
      <c r="R37" s="18"/>
      <c r="S37" s="19"/>
      <c r="T37" s="19"/>
      <c r="U37" s="19"/>
      <c r="V37" s="16"/>
      <c r="W37" s="16"/>
      <c r="X37" s="16"/>
      <c r="Y37" s="16"/>
      <c r="Z37" s="16"/>
      <c r="AA37" s="18"/>
      <c r="AB37" s="16"/>
      <c r="AC37" s="16"/>
      <c r="AD37" s="22"/>
    </row>
    <row r="38" spans="1:31" x14ac:dyDescent="0.2">
      <c r="A38" s="20"/>
      <c r="B38" s="21"/>
      <c r="C38" s="16"/>
      <c r="D38" s="16"/>
      <c r="E38" s="16"/>
      <c r="F38" s="16"/>
      <c r="G38" s="16"/>
      <c r="H38" s="16"/>
      <c r="I38" s="16"/>
      <c r="J38" s="17"/>
      <c r="K38" s="18"/>
      <c r="L38" s="18"/>
      <c r="M38" s="18"/>
      <c r="N38" s="18"/>
      <c r="O38" s="18"/>
      <c r="P38" s="18"/>
      <c r="Q38" s="18"/>
      <c r="R38" s="18"/>
      <c r="S38" s="19"/>
      <c r="T38" s="19"/>
      <c r="U38" s="19"/>
      <c r="V38" s="16"/>
      <c r="W38" s="16"/>
      <c r="X38" s="16"/>
      <c r="Y38" s="16"/>
      <c r="Z38" s="16"/>
      <c r="AA38" s="18"/>
      <c r="AB38" s="16"/>
      <c r="AC38" s="16"/>
      <c r="AD38" s="22"/>
    </row>
    <row r="39" spans="1:31" x14ac:dyDescent="0.2">
      <c r="A39" s="20"/>
      <c r="B39" s="21"/>
      <c r="C39" s="16"/>
      <c r="D39" s="16"/>
      <c r="E39" s="16"/>
      <c r="F39" s="16"/>
      <c r="G39" s="16"/>
      <c r="H39" s="16"/>
      <c r="I39" s="16"/>
      <c r="J39" s="17"/>
      <c r="K39" s="18"/>
      <c r="L39" s="18"/>
      <c r="M39" s="18"/>
      <c r="N39" s="18"/>
      <c r="O39" s="18"/>
      <c r="P39" s="18"/>
      <c r="Q39" s="18"/>
      <c r="R39" s="18"/>
      <c r="S39" s="19"/>
      <c r="T39" s="19"/>
      <c r="U39" s="19"/>
      <c r="V39" s="16"/>
      <c r="W39" s="16"/>
      <c r="X39" s="16"/>
      <c r="Y39" s="16"/>
      <c r="Z39" s="16"/>
      <c r="AA39" s="18"/>
      <c r="AB39" s="16"/>
      <c r="AC39" s="16"/>
      <c r="AD39" s="22"/>
    </row>
  </sheetData>
  <autoFilter ref="A1:AE1" xr:uid="{00000000-0001-0000-0000-000000000000}"/>
  <phoneticPr fontId="3" type="noConversion"/>
  <hyperlinks>
    <hyperlink ref="A2" r:id="rId1" xr:uid="{B36D50BD-E53B-484D-80AA-460B4B0B68AD}"/>
    <hyperlink ref="A16" r:id="rId2" xr:uid="{CECCB3EE-6A23-4A71-A3EE-EE6327AD2DC8}"/>
    <hyperlink ref="A14" r:id="rId3" xr:uid="{54A865B4-3949-4204-B555-B779FA6A881E}"/>
    <hyperlink ref="A20" r:id="rId4" xr:uid="{A061FE50-FA6C-4F1E-95FE-709BB9F0622D}"/>
    <hyperlink ref="A23" r:id="rId5" xr:uid="{C05D42A6-261B-494C-B10C-0EA1EDEAE64E}"/>
    <hyperlink ref="A25" r:id="rId6" xr:uid="{65DBFE17-D342-492A-8EEC-77149029381B}"/>
    <hyperlink ref="A28" r:id="rId7" xr:uid="{F7D54D69-A14B-4716-9C62-265089138DA3}"/>
  </hyperlinks>
  <pageMargins left="0" right="0" top="0" bottom="0.62992125984251968" header="0" footer="0.31496062992125984"/>
  <pageSetup paperSize="8" scale="34" fitToHeight="0" orientation="landscape" r:id="rId8"/>
  <headerFooter alignWithMargins="0">
    <oddFooter>&amp;C&amp;P&amp;R&amp;D &amp;F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'Waarden pulldowns'!$D$2:$D$5</xm:f>
          </x14:formula1>
          <xm:sqref>L6 K30:K39 L4 P5 P30:P39 P2 N2:N6 K2:K6 N30:N39</xm:sqref>
        </x14:dataValidation>
        <x14:dataValidation type="list" allowBlank="1" showInputMessage="1" showErrorMessage="1" xr:uid="{00000000-0002-0000-0000-000003000000}">
          <x14:formula1>
            <xm:f>'Waarden pulldowns'!$E$2:$E$3</xm:f>
          </x14:formula1>
          <xm:sqref>Z5 Z2 Y8:Y9 Y11 Y13 Y15 Y2:Y6 Y17:Y19 Y21:Y22 Y30:Y39</xm:sqref>
        </x14:dataValidation>
        <x14:dataValidation type="list" allowBlank="1" showInputMessage="1" showErrorMessage="1" xr:uid="{00000000-0002-0000-0000-000000000000}">
          <x14:formula1>
            <xm:f>'Waarden pulldowns'!$B$2:$B$3</xm:f>
          </x14:formula1>
          <xm:sqref>G8 G11 G13 G15 G2:G6 G17:G19 G21:G22 G30:G39</xm:sqref>
        </x14:dataValidation>
        <x14:dataValidation type="list" allowBlank="1" showInputMessage="1" showErrorMessage="1" xr:uid="{00000000-0002-0000-0000-000001000000}">
          <x14:formula1>
            <xm:f>'Waarden pulldowns'!$C$2:$C$3</xm:f>
          </x14:formula1>
          <xm:sqref>H5:I5 H2:I2 H35:I39</xm:sqref>
        </x14:dataValidation>
        <x14:dataValidation type="list" allowBlank="1" showInputMessage="1" showErrorMessage="1" xr:uid="{00000000-0002-0000-0000-000004000000}">
          <x14:formula1>
            <xm:f>'Waarden pulldowns'!$A$2:$A$6</xm:f>
          </x14:formula1>
          <xm:sqref>F11 F8 F13 F15 F2:F6 F17:F19 F21:F22 F30:F39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workbookViewId="0">
      <selection activeCell="B5" sqref="B5"/>
    </sheetView>
  </sheetViews>
  <sheetFormatPr defaultColWidth="9.140625" defaultRowHeight="12.75" x14ac:dyDescent="0.2"/>
  <cols>
    <col min="1" max="1" width="44.140625" style="15" bestFit="1" customWidth="1"/>
    <col min="2" max="2" width="101.42578125" style="15" customWidth="1"/>
    <col min="3" max="16384" width="9.140625" style="15"/>
  </cols>
  <sheetData>
    <row r="1" spans="1:2" s="14" customFormat="1" x14ac:dyDescent="0.2">
      <c r="A1" s="14" t="s">
        <v>14</v>
      </c>
      <c r="B1" s="14" t="s">
        <v>15</v>
      </c>
    </row>
    <row r="2" spans="1:2" x14ac:dyDescent="0.2">
      <c r="A2" s="1" t="s">
        <v>17</v>
      </c>
      <c r="B2" s="1" t="s">
        <v>16</v>
      </c>
    </row>
    <row r="3" spans="1:2" ht="25.5" x14ac:dyDescent="0.2">
      <c r="A3" s="1"/>
      <c r="B3" s="1" t="s">
        <v>48</v>
      </c>
    </row>
    <row r="4" spans="1:2" x14ac:dyDescent="0.2">
      <c r="A4" s="1" t="s">
        <v>18</v>
      </c>
      <c r="B4" s="44" t="s">
        <v>29</v>
      </c>
    </row>
    <row r="5" spans="1:2" x14ac:dyDescent="0.2">
      <c r="A5" s="1"/>
      <c r="B5" s="51" t="s">
        <v>109</v>
      </c>
    </row>
    <row r="6" spans="1:2" x14ac:dyDescent="0.2">
      <c r="A6" s="1"/>
      <c r="B6" s="52" t="s">
        <v>110</v>
      </c>
    </row>
    <row r="7" spans="1:2" x14ac:dyDescent="0.2">
      <c r="A7" s="87" t="s">
        <v>78</v>
      </c>
      <c r="B7" s="1" t="s">
        <v>111</v>
      </c>
    </row>
    <row r="8" spans="1:2" x14ac:dyDescent="0.2">
      <c r="A8" s="87"/>
    </row>
    <row r="9" spans="1:2" x14ac:dyDescent="0.2">
      <c r="A9" s="87"/>
      <c r="B9" s="1" t="s">
        <v>112</v>
      </c>
    </row>
    <row r="10" spans="1:2" x14ac:dyDescent="0.2">
      <c r="A10" s="87"/>
      <c r="B10" s="1" t="s">
        <v>149</v>
      </c>
    </row>
    <row r="11" spans="1:2" x14ac:dyDescent="0.2">
      <c r="A11" s="87"/>
      <c r="B11" s="1" t="s">
        <v>150</v>
      </c>
    </row>
    <row r="12" spans="1:2" x14ac:dyDescent="0.2">
      <c r="A12" s="87"/>
      <c r="B12" s="1" t="s">
        <v>151</v>
      </c>
    </row>
    <row r="13" spans="1:2" x14ac:dyDescent="0.2">
      <c r="A13" s="87"/>
      <c r="B13" s="1" t="s">
        <v>152</v>
      </c>
    </row>
    <row r="14" spans="1:2" x14ac:dyDescent="0.2">
      <c r="A14" s="1" t="s">
        <v>79</v>
      </c>
      <c r="B14" s="12" t="s">
        <v>113</v>
      </c>
    </row>
    <row r="15" spans="1:2" x14ac:dyDescent="0.2">
      <c r="A15" s="1" t="s">
        <v>51</v>
      </c>
      <c r="B15" s="1" t="s">
        <v>40</v>
      </c>
    </row>
    <row r="16" spans="1:2" ht="25.5" x14ac:dyDescent="0.2">
      <c r="A16" s="1" t="s">
        <v>52</v>
      </c>
      <c r="B16" s="1" t="s">
        <v>55</v>
      </c>
    </row>
    <row r="17" spans="1:2" x14ac:dyDescent="0.2">
      <c r="A17" s="1" t="s">
        <v>31</v>
      </c>
      <c r="B17" s="1" t="s">
        <v>40</v>
      </c>
    </row>
    <row r="18" spans="1:2" x14ac:dyDescent="0.2">
      <c r="A18" s="1" t="s">
        <v>53</v>
      </c>
      <c r="B18" s="1" t="s">
        <v>40</v>
      </c>
    </row>
    <row r="19" spans="1:2" ht="25.5" x14ac:dyDescent="0.2">
      <c r="A19" s="1" t="s">
        <v>54</v>
      </c>
      <c r="B19" s="1" t="s">
        <v>55</v>
      </c>
    </row>
    <row r="20" spans="1:2" x14ac:dyDescent="0.2">
      <c r="A20" s="1" t="s">
        <v>10</v>
      </c>
      <c r="B20" s="1" t="s">
        <v>41</v>
      </c>
    </row>
    <row r="21" spans="1:2" x14ac:dyDescent="0.2">
      <c r="A21" s="1" t="s">
        <v>0</v>
      </c>
      <c r="B21" s="1" t="s">
        <v>42</v>
      </c>
    </row>
    <row r="22" spans="1:2" x14ac:dyDescent="0.2">
      <c r="A22" s="1" t="s">
        <v>1</v>
      </c>
      <c r="B22" s="1" t="s">
        <v>42</v>
      </c>
    </row>
    <row r="23" spans="1:2" x14ac:dyDescent="0.2">
      <c r="A23" s="1" t="s">
        <v>50</v>
      </c>
      <c r="B23" s="1" t="s">
        <v>56</v>
      </c>
    </row>
    <row r="24" spans="1:2" x14ac:dyDescent="0.2">
      <c r="A24" s="87" t="s">
        <v>33</v>
      </c>
      <c r="B24" s="1" t="s">
        <v>114</v>
      </c>
    </row>
    <row r="25" spans="1:2" x14ac:dyDescent="0.2">
      <c r="A25" s="87"/>
      <c r="B25" s="1" t="s">
        <v>115</v>
      </c>
    </row>
    <row r="26" spans="1:2" x14ac:dyDescent="0.2">
      <c r="A26" s="87" t="s">
        <v>80</v>
      </c>
      <c r="B26" s="1" t="s">
        <v>116</v>
      </c>
    </row>
    <row r="27" spans="1:2" x14ac:dyDescent="0.2">
      <c r="A27" s="87"/>
      <c r="B27" s="1" t="s">
        <v>117</v>
      </c>
    </row>
    <row r="28" spans="1:2" x14ac:dyDescent="0.2">
      <c r="A28" s="87"/>
      <c r="B28" s="1" t="s">
        <v>118</v>
      </c>
    </row>
    <row r="29" spans="1:2" x14ac:dyDescent="0.2">
      <c r="A29" s="87"/>
      <c r="B29" s="1" t="s">
        <v>119</v>
      </c>
    </row>
  </sheetData>
  <mergeCells count="3">
    <mergeCell ref="A7:A13"/>
    <mergeCell ref="A24:A25"/>
    <mergeCell ref="A26:A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3" customFormat="1" x14ac:dyDescent="0.2">
      <c r="A1" s="13" t="s">
        <v>43</v>
      </c>
      <c r="B1" s="13" t="s">
        <v>12</v>
      </c>
      <c r="C1" s="13" t="s">
        <v>21</v>
      </c>
      <c r="D1" s="13" t="s">
        <v>25</v>
      </c>
      <c r="E1" s="13" t="s">
        <v>33</v>
      </c>
    </row>
    <row r="2" spans="1:5" x14ac:dyDescent="0.2">
      <c r="A2" s="12" t="s">
        <v>44</v>
      </c>
      <c r="B2" s="12" t="s">
        <v>20</v>
      </c>
      <c r="C2" s="12" t="s">
        <v>22</v>
      </c>
      <c r="D2" s="12" t="s">
        <v>3</v>
      </c>
      <c r="E2" s="12" t="s">
        <v>6</v>
      </c>
    </row>
    <row r="3" spans="1:5" x14ac:dyDescent="0.2">
      <c r="A3" s="12" t="s">
        <v>45</v>
      </c>
      <c r="B3" s="12" t="s">
        <v>11</v>
      </c>
      <c r="C3" s="12" t="s">
        <v>23</v>
      </c>
      <c r="D3" s="12" t="s">
        <v>26</v>
      </c>
      <c r="E3" s="12" t="s">
        <v>13</v>
      </c>
    </row>
    <row r="4" spans="1:5" x14ac:dyDescent="0.2">
      <c r="A4" s="12" t="s">
        <v>46</v>
      </c>
      <c r="D4" s="12" t="s">
        <v>27</v>
      </c>
    </row>
    <row r="5" spans="1:5" x14ac:dyDescent="0.2">
      <c r="A5" s="12" t="s">
        <v>19</v>
      </c>
      <c r="D5" s="12" t="s">
        <v>28</v>
      </c>
    </row>
    <row r="6" spans="1:5" x14ac:dyDescent="0.2">
      <c r="A6" s="1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2025</vt:lpstr>
      <vt:lpstr>Legenda</vt:lpstr>
      <vt:lpstr>Waarden pulldowns</vt:lpstr>
      <vt:lpstr>'2025'!Afdrukbereik</vt:lpstr>
      <vt:lpstr>'2025'!Afdruktitels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Hartogensis</dc:creator>
  <cp:lastModifiedBy>Ricardo Bulling</cp:lastModifiedBy>
  <cp:lastPrinted>2019-10-29T14:00:19Z</cp:lastPrinted>
  <dcterms:created xsi:type="dcterms:W3CDTF">2014-09-12T09:17:01Z</dcterms:created>
  <dcterms:modified xsi:type="dcterms:W3CDTF">2025-03-17T11:15:10Z</dcterms:modified>
</cp:coreProperties>
</file>